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70" windowHeight="9240" activeTab="1"/>
  </bookViews>
  <sheets>
    <sheet name="SAISIE GENERALE" sheetId="1" r:id="rId1"/>
    <sheet name="CLASSEMENT GENERAL" sheetId="3" r:id="rId2"/>
    <sheet name="CLASSEMENT PAR DISCIPLINE" sheetId="4" r:id="rId3"/>
    <sheet name="PARTICIPANTS" sheetId="2" r:id="rId4"/>
    <sheet name="Feuille5" sheetId="5" r:id="rId5"/>
  </sheets>
  <definedNames>
    <definedName name="_xlnm._FilterDatabase" localSheetId="1" hidden="1">'CLASSEMENT GENERAL'!$C$4:$J$43</definedName>
    <definedName name="_xlnm._FilterDatabase" localSheetId="2" hidden="1">'CLASSEMENT PAR DISCIPLINE'!$B$3:$D$43</definedName>
    <definedName name="_xlnm._FilterDatabase" localSheetId="0" hidden="1">'SAISIE GENERALE'!$B$2:$AO$42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<sst xmlns="http://schemas.openxmlformats.org/spreadsheetml/2006/main" count="240" uniqueCount="129">
  <si>
    <t>POSTES</t>
  </si>
  <si>
    <t>NOMS</t>
  </si>
  <si>
    <t>cat</t>
  </si>
  <si>
    <t>précision</t>
  </si>
  <si>
    <t>vitesse 20 s</t>
  </si>
  <si>
    <t>vitesse 10 s</t>
  </si>
  <si>
    <t>total</t>
  </si>
  <si>
    <t>prec</t>
  </si>
  <si>
    <t>vit 20 s</t>
  </si>
  <si>
    <t>vit 10 s</t>
  </si>
  <si>
    <t>Nb gong</t>
  </si>
  <si>
    <t>total gong</t>
  </si>
  <si>
    <t>Mouches</t>
  </si>
  <si>
    <t>POSTE 1</t>
  </si>
  <si>
    <t>WOLFF Peter</t>
  </si>
  <si>
    <t>P</t>
  </si>
  <si>
    <t>POSTE 2</t>
  </si>
  <si>
    <t>GUYOT Jimmy</t>
  </si>
  <si>
    <t>R</t>
  </si>
  <si>
    <t>POSTE 3</t>
  </si>
  <si>
    <t>ANNONIER LOUIS</t>
  </si>
  <si>
    <t>POSTE 4</t>
  </si>
  <si>
    <t>MERCIER Stéphane</t>
  </si>
  <si>
    <t>POSTE 5</t>
  </si>
  <si>
    <t>GUILLARD Mickaël</t>
  </si>
  <si>
    <t>POSTE 6</t>
  </si>
  <si>
    <t>KEM SENG Bruno</t>
  </si>
  <si>
    <t>POSTE 7</t>
  </si>
  <si>
    <t>SARIPANE David</t>
  </si>
  <si>
    <t>POSTE 8</t>
  </si>
  <si>
    <t>SARIPANE Nanci</t>
  </si>
  <si>
    <t xml:space="preserve"> </t>
  </si>
  <si>
    <t>POSTE 9</t>
  </si>
  <si>
    <t>TRAN VAN DUC J.F</t>
  </si>
  <si>
    <t>POSTE 10</t>
  </si>
  <si>
    <t>DUPUY Heinrich</t>
  </si>
  <si>
    <t>POSTE 11</t>
  </si>
  <si>
    <t>BOISSON Jean-Guy</t>
  </si>
  <si>
    <t>POSTE 12</t>
  </si>
  <si>
    <t>POSTE 13</t>
  </si>
  <si>
    <t>GUILLARD Fabien</t>
  </si>
  <si>
    <t>POSTE 14</t>
  </si>
  <si>
    <t>PERRET Olivier</t>
  </si>
  <si>
    <t>POSTE 15</t>
  </si>
  <si>
    <t>POSTE 16</t>
  </si>
  <si>
    <t>O'CONNOR Michel</t>
  </si>
  <si>
    <t>POSTE 17</t>
  </si>
  <si>
    <t>PAOLINETTI J.C</t>
  </si>
  <si>
    <t>POSTE 18</t>
  </si>
  <si>
    <t>MULLER Eric</t>
  </si>
  <si>
    <t>POSTE 19</t>
  </si>
  <si>
    <t>BAUMGARTNER Isabelle</t>
  </si>
  <si>
    <t>POSTE 20</t>
  </si>
  <si>
    <t>MOREZZI Alexandro</t>
  </si>
  <si>
    <t>POSTE 21</t>
  </si>
  <si>
    <t>POSTE 22</t>
  </si>
  <si>
    <t>POSTE 23</t>
  </si>
  <si>
    <t>POSTE 24</t>
  </si>
  <si>
    <t>POSTE 25</t>
  </si>
  <si>
    <t>POSTE 26</t>
  </si>
  <si>
    <t>POSTE 27</t>
  </si>
  <si>
    <t>POSTE 28</t>
  </si>
  <si>
    <t>POSTE 29</t>
  </si>
  <si>
    <t>POSTE 30</t>
  </si>
  <si>
    <t>POSTE 31</t>
  </si>
  <si>
    <t>POSTE 32</t>
  </si>
  <si>
    <t>POSTE 33</t>
  </si>
  <si>
    <t>POSTE 34</t>
  </si>
  <si>
    <t>POSTE 35</t>
  </si>
  <si>
    <t>POSTE 36</t>
  </si>
  <si>
    <t>POSTE 37</t>
  </si>
  <si>
    <t>POSTE 38</t>
  </si>
  <si>
    <t>POSTE 39</t>
  </si>
  <si>
    <t>POSTE 40</t>
  </si>
  <si>
    <t>Nombre de série</t>
  </si>
  <si>
    <t>Pistolet</t>
  </si>
  <si>
    <t>Revolver</t>
  </si>
  <si>
    <t>22 LR</t>
  </si>
  <si>
    <t>Nombre de tireurs</t>
  </si>
  <si>
    <t>Total à encaisser</t>
  </si>
  <si>
    <t>vit 20s</t>
  </si>
  <si>
    <t>vit 10s</t>
  </si>
  <si>
    <t>Total gong</t>
  </si>
  <si>
    <t>Total</t>
  </si>
  <si>
    <t>GUILLARD Mickaêl</t>
  </si>
  <si>
    <t>MOREZZI Alessandro</t>
  </si>
  <si>
    <t>pre</t>
  </si>
  <si>
    <t xml:space="preserve">AMICE Denis </t>
  </si>
  <si>
    <t>ADI Jean Christophe</t>
  </si>
  <si>
    <t>ALINE Matt</t>
  </si>
  <si>
    <t>ALLAIGRE Didier</t>
  </si>
  <si>
    <t>ALLEMAND Maëlys</t>
  </si>
  <si>
    <t>ALLEMAND Michaël</t>
  </si>
  <si>
    <t>AMICE Rémy</t>
  </si>
  <si>
    <t>ANSKER Hervé</t>
  </si>
  <si>
    <t>ANTIN Guillaume</t>
  </si>
  <si>
    <t>ANTIN Marcel</t>
  </si>
  <si>
    <t>APPAGANOU Jocelyne</t>
  </si>
  <si>
    <t>BAUDOUIN Bernard</t>
  </si>
  <si>
    <t>BERNALEAU José</t>
  </si>
  <si>
    <t>BIOSA Jean Claude</t>
  </si>
  <si>
    <t>BONNARDEL Jérôme</t>
  </si>
  <si>
    <t>BRIDENNE Daniel</t>
  </si>
  <si>
    <t>CHABBAL Anthony</t>
  </si>
  <si>
    <t>CHANIER Jean Gabryel</t>
  </si>
  <si>
    <t>CHAUVEL Philippe</t>
  </si>
  <si>
    <t>COULON Georges</t>
  </si>
  <si>
    <t>DEMARET Bernard</t>
  </si>
  <si>
    <t>DUCOLI Stéphane</t>
  </si>
  <si>
    <t>FAGEAU Fred</t>
  </si>
  <si>
    <t>GARCIA Yann</t>
  </si>
  <si>
    <t>GELIS Roger</t>
  </si>
  <si>
    <t>GOMARD Jocelin</t>
  </si>
  <si>
    <t>GUILLEMARD Patrice</t>
  </si>
  <si>
    <t>HERRERO Bastien</t>
  </si>
  <si>
    <t>KEM SENG Florian</t>
  </si>
  <si>
    <t>LECOURIEUX Renaud</t>
  </si>
  <si>
    <t>LOUAULT Pierre-Henri</t>
  </si>
  <si>
    <t>MAGNIER Christian</t>
  </si>
  <si>
    <t>MARON Patrick</t>
  </si>
  <si>
    <t>NABONNE Samuel</t>
  </si>
  <si>
    <t>NICKEL Franck</t>
  </si>
  <si>
    <t>PION Nicolas</t>
  </si>
  <si>
    <t>PION Olivia</t>
  </si>
  <si>
    <t>SCHMITT Alain</t>
  </si>
  <si>
    <t>SERAZIN Jacky</t>
  </si>
  <si>
    <t>SERCAN Xavier</t>
  </si>
  <si>
    <t>TRAVERS Cédric</t>
  </si>
  <si>
    <t>VIDAILLAC Philippe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</si>
</sst>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7">
    <font>
      <sz val="11"/>
      <color theme="1"/>
      <name val="Calibri"/>
      <charset val="134"/>
      <scheme val="minor"/>
    </font>
    <font>
      <sz val="9"/>
      <name val="Arial"/>
      <charset val="134"/>
    </font>
    <font>
      <sz val="9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1"/>
      <color rgb="FF006100"/>
      <name val="Calibri"/>
      <charset val="134"/>
      <scheme val="minor"/>
    </font>
    <font>
      <b/>
      <sz val="11"/>
      <color rgb="FF9C0006"/>
      <name val="Calibri"/>
      <charset val="134"/>
      <scheme val="minor"/>
    </font>
    <font>
      <b/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43" applyNumberFormat="0" applyAlignment="0" applyProtection="0">
      <alignment vertical="center"/>
    </xf>
    <xf numFmtId="0" fontId="20" fillId="14" borderId="44" applyNumberFormat="0" applyAlignment="0" applyProtection="0">
      <alignment vertical="center"/>
    </xf>
    <xf numFmtId="0" fontId="21" fillId="14" borderId="43" applyNumberFormat="0" applyAlignment="0" applyProtection="0">
      <alignment vertical="center"/>
    </xf>
    <xf numFmtId="0" fontId="22" fillId="15" borderId="45" applyNumberFormat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3" fillId="0" borderId="1" xfId="0" applyFont="1" applyBorder="1"/>
    <xf numFmtId="0" fontId="3" fillId="0" borderId="2" xfId="0" applyFont="1" applyBorder="1"/>
    <xf numFmtId="0" fontId="4" fillId="3" borderId="3" xfId="22" applyBorder="1"/>
    <xf numFmtId="0" fontId="5" fillId="4" borderId="4" xfId="23" applyBorder="1"/>
    <xf numFmtId="0" fontId="6" fillId="5" borderId="5" xfId="24" applyFill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4" fillId="3" borderId="8" xfId="22" applyBorder="1"/>
    <xf numFmtId="0" fontId="5" fillId="4" borderId="8" xfId="23" applyBorder="1"/>
    <xf numFmtId="0" fontId="0" fillId="5" borderId="9" xfId="0" applyFill="1" applyBorder="1"/>
    <xf numFmtId="0" fontId="0" fillId="0" borderId="8" xfId="0" applyBorder="1"/>
    <xf numFmtId="0" fontId="3" fillId="0" borderId="6" xfId="0" applyFont="1" applyBorder="1"/>
    <xf numFmtId="0" fontId="3" fillId="0" borderId="7" xfId="0" applyFont="1" applyBorder="1"/>
    <xf numFmtId="0" fontId="3" fillId="2" borderId="8" xfId="0" applyFont="1" applyFill="1" applyBorder="1"/>
    <xf numFmtId="0" fontId="0" fillId="0" borderId="0" xfId="0" applyBorder="1"/>
    <xf numFmtId="0" fontId="0" fillId="0" borderId="0" xfId="0" applyProtection="1">
      <protection locked="0"/>
    </xf>
    <xf numFmtId="0" fontId="7" fillId="0" borderId="0" xfId="6" applyProtection="1">
      <protection locked="0"/>
    </xf>
    <xf numFmtId="0" fontId="0" fillId="0" borderId="0" xfId="0" applyBorder="1" applyProtection="1">
      <protection locked="0"/>
    </xf>
    <xf numFmtId="0" fontId="3" fillId="0" borderId="10" xfId="0" applyFont="1" applyBorder="1" applyProtection="1"/>
    <xf numFmtId="0" fontId="3" fillId="2" borderId="11" xfId="0" applyFont="1" applyFill="1" applyBorder="1" applyProtection="1"/>
    <xf numFmtId="0" fontId="8" fillId="3" borderId="11" xfId="22" applyFont="1" applyBorder="1" applyProtection="1"/>
    <xf numFmtId="0" fontId="9" fillId="4" borderId="11" xfId="23" applyFont="1" applyBorder="1" applyProtection="1"/>
    <xf numFmtId="0" fontId="10" fillId="6" borderId="11" xfId="24" applyFont="1" applyBorder="1" applyProtection="1"/>
    <xf numFmtId="0" fontId="3" fillId="0" borderId="11" xfId="0" applyFont="1" applyBorder="1" applyProtection="1"/>
    <xf numFmtId="0" fontId="3" fillId="7" borderId="3" xfId="0" applyFont="1" applyFill="1" applyBorder="1" applyProtection="1"/>
    <xf numFmtId="0" fontId="0" fillId="0" borderId="7" xfId="0" applyBorder="1" applyProtection="1"/>
    <xf numFmtId="0" fontId="0" fillId="0" borderId="12" xfId="0" applyBorder="1" applyProtection="1"/>
    <xf numFmtId="0" fontId="0" fillId="2" borderId="13" xfId="0" applyFill="1" applyBorder="1" applyProtection="1"/>
    <xf numFmtId="0" fontId="4" fillId="3" borderId="13" xfId="22" applyBorder="1" applyProtection="1"/>
    <xf numFmtId="0" fontId="5" fillId="4" borderId="13" xfId="23" applyBorder="1" applyProtection="1"/>
    <xf numFmtId="0" fontId="6" fillId="6" borderId="13" xfId="24" applyBorder="1" applyProtection="1"/>
    <xf numFmtId="0" fontId="0" fillId="0" borderId="13" xfId="0" applyBorder="1" applyProtection="1"/>
    <xf numFmtId="0" fontId="11" fillId="7" borderId="14" xfId="0" applyFont="1" applyFill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2" borderId="19" xfId="0" applyFill="1" applyBorder="1" applyProtection="1"/>
    <xf numFmtId="0" fontId="4" fillId="3" borderId="19" xfId="22" applyBorder="1" applyProtection="1"/>
    <xf numFmtId="0" fontId="5" fillId="4" borderId="19" xfId="23" applyBorder="1" applyProtection="1"/>
    <xf numFmtId="0" fontId="6" fillId="6" borderId="19" xfId="24" applyBorder="1" applyProtection="1"/>
    <xf numFmtId="0" fontId="0" fillId="0" borderId="19" xfId="0" applyBorder="1" applyProtection="1"/>
    <xf numFmtId="0" fontId="11" fillId="7" borderId="20" xfId="0" applyFont="1" applyFill="1" applyBorder="1" applyProtection="1"/>
    <xf numFmtId="0" fontId="3" fillId="0" borderId="21" xfId="0" applyFont="1" applyBorder="1"/>
    <xf numFmtId="0" fontId="3" fillId="2" borderId="21" xfId="0" applyFont="1" applyFill="1" applyBorder="1" applyAlignment="1">
      <alignment horizontal="center"/>
    </xf>
    <xf numFmtId="0" fontId="4" fillId="3" borderId="1" xfId="22" applyBorder="1" applyAlignment="1">
      <alignment horizontal="center"/>
    </xf>
    <xf numFmtId="0" fontId="4" fillId="3" borderId="21" xfId="22" applyBorder="1" applyAlignment="1">
      <alignment horizontal="center"/>
    </xf>
    <xf numFmtId="0" fontId="4" fillId="3" borderId="22" xfId="22" applyBorder="1" applyAlignment="1">
      <alignment horizontal="center"/>
    </xf>
    <xf numFmtId="0" fontId="5" fillId="4" borderId="23" xfId="23" applyBorder="1" applyAlignment="1">
      <alignment horizontal="center"/>
    </xf>
    <xf numFmtId="0" fontId="3" fillId="8" borderId="10" xfId="0" applyFont="1" applyFill="1" applyBorder="1"/>
    <xf numFmtId="0" fontId="3" fillId="2" borderId="5" xfId="0" applyFont="1" applyFill="1" applyBorder="1"/>
    <xf numFmtId="0" fontId="4" fillId="3" borderId="5" xfId="22" applyBorder="1"/>
    <xf numFmtId="0" fontId="5" fillId="4" borderId="23" xfId="23" applyBorder="1"/>
    <xf numFmtId="0" fontId="3" fillId="0" borderId="23" xfId="0" applyFont="1" applyBorder="1"/>
    <xf numFmtId="0" fontId="3" fillId="9" borderId="3" xfId="0" applyFont="1" applyFill="1" applyBorder="1"/>
    <xf numFmtId="0" fontId="0" fillId="0" borderId="15" xfId="0" applyBorder="1"/>
    <xf numFmtId="0" fontId="0" fillId="0" borderId="24" xfId="0" applyBorder="1" applyProtection="1">
      <protection locked="0"/>
    </xf>
    <xf numFmtId="0" fontId="0" fillId="0" borderId="7" xfId="0" applyBorder="1" applyProtection="1">
      <protection locked="0"/>
    </xf>
    <xf numFmtId="0" fontId="11" fillId="2" borderId="25" xfId="0" applyFont="1" applyFill="1" applyBorder="1" applyProtection="1">
      <protection locked="0"/>
    </xf>
    <xf numFmtId="0" fontId="11" fillId="2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4" fillId="3" borderId="27" xfId="22" applyBorder="1" applyProtection="1">
      <protection locked="0"/>
    </xf>
    <xf numFmtId="0" fontId="4" fillId="3" borderId="9" xfId="22" applyBorder="1" applyProtection="1">
      <protection locked="0"/>
    </xf>
    <xf numFmtId="0" fontId="4" fillId="3" borderId="8" xfId="22" applyBorder="1" applyProtection="1">
      <protection locked="0"/>
    </xf>
    <xf numFmtId="0" fontId="11" fillId="4" borderId="25" xfId="23" applyFont="1" applyBorder="1" applyProtection="1">
      <protection locked="0"/>
    </xf>
    <xf numFmtId="0" fontId="5" fillId="4" borderId="9" xfId="23" applyBorder="1" applyProtection="1">
      <protection locked="0"/>
    </xf>
    <xf numFmtId="0" fontId="5" fillId="4" borderId="26" xfId="23" applyBorder="1" applyProtection="1">
      <protection locked="0"/>
    </xf>
    <xf numFmtId="0" fontId="0" fillId="8" borderId="13" xfId="0" applyFill="1" applyBorder="1"/>
    <xf numFmtId="0" fontId="0" fillId="2" borderId="9" xfId="0" applyFill="1" applyBorder="1"/>
    <xf numFmtId="0" fontId="4" fillId="3" borderId="9" xfId="22" applyBorder="1"/>
    <xf numFmtId="0" fontId="5" fillId="4" borderId="9" xfId="23" applyBorder="1"/>
    <xf numFmtId="0" fontId="0" fillId="5" borderId="9" xfId="0" applyFill="1" applyBorder="1" applyProtection="1">
      <protection locked="0"/>
    </xf>
    <xf numFmtId="0" fontId="0" fillId="0" borderId="28" xfId="0" applyBorder="1"/>
    <xf numFmtId="0" fontId="11" fillId="9" borderId="8" xfId="0" applyFont="1" applyFill="1" applyBorder="1" applyProtection="1">
      <protection locked="0"/>
    </xf>
    <xf numFmtId="0" fontId="0" fillId="0" borderId="16" xfId="0" applyBorder="1"/>
    <xf numFmtId="0" fontId="0" fillId="0" borderId="29" xfId="0" applyBorder="1" applyProtection="1">
      <protection locked="0"/>
    </xf>
    <xf numFmtId="0" fontId="0" fillId="0" borderId="16" xfId="0" applyBorder="1" applyProtection="1">
      <protection locked="0"/>
    </xf>
    <xf numFmtId="0" fontId="11" fillId="2" borderId="30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4" fillId="3" borderId="32" xfId="22" applyBorder="1" applyProtection="1">
      <protection locked="0"/>
    </xf>
    <xf numFmtId="0" fontId="4" fillId="3" borderId="28" xfId="22" applyBorder="1" applyProtection="1">
      <protection locked="0"/>
    </xf>
    <xf numFmtId="0" fontId="4" fillId="3" borderId="33" xfId="22" applyBorder="1" applyProtection="1">
      <protection locked="0"/>
    </xf>
    <xf numFmtId="0" fontId="5" fillId="4" borderId="30" xfId="23" applyBorder="1" applyProtection="1">
      <protection locked="0"/>
    </xf>
    <xf numFmtId="0" fontId="5" fillId="4" borderId="28" xfId="23" applyBorder="1" applyProtection="1">
      <protection locked="0"/>
    </xf>
    <xf numFmtId="0" fontId="5" fillId="4" borderId="31" xfId="23" applyBorder="1" applyProtection="1">
      <protection locked="0"/>
    </xf>
    <xf numFmtId="0" fontId="0" fillId="8" borderId="28" xfId="0" applyFill="1" applyBorder="1"/>
    <xf numFmtId="0" fontId="0" fillId="2" borderId="28" xfId="0" applyFill="1" applyBorder="1"/>
    <xf numFmtId="0" fontId="4" fillId="3" borderId="28" xfId="22" applyBorder="1"/>
    <xf numFmtId="0" fontId="5" fillId="4" borderId="28" xfId="23" applyBorder="1"/>
    <xf numFmtId="0" fontId="0" fillId="5" borderId="28" xfId="0" applyFill="1" applyBorder="1" applyProtection="1">
      <protection locked="0"/>
    </xf>
    <xf numFmtId="0" fontId="11" fillId="9" borderId="33" xfId="0" applyFon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11" fillId="4" borderId="30" xfId="23" applyFont="1" applyBorder="1" applyProtection="1">
      <protection locked="0"/>
    </xf>
    <xf numFmtId="0" fontId="11" fillId="2" borderId="28" xfId="0" applyFont="1" applyFill="1" applyBorder="1" applyProtection="1">
      <protection locked="0"/>
    </xf>
    <xf numFmtId="0" fontId="11" fillId="3" borderId="32" xfId="22" applyFont="1" applyBorder="1" applyProtection="1">
      <protection locked="0"/>
    </xf>
    <xf numFmtId="0" fontId="11" fillId="4" borderId="28" xfId="23" applyFont="1" applyBorder="1" applyProtection="1">
      <protection locked="0"/>
    </xf>
    <xf numFmtId="0" fontId="11" fillId="3" borderId="28" xfId="22" applyFont="1" applyBorder="1" applyProtection="1">
      <protection locked="0"/>
    </xf>
    <xf numFmtId="0" fontId="0" fillId="0" borderId="34" xfId="0" applyBorder="1"/>
    <xf numFmtId="0" fontId="0" fillId="0" borderId="35" xfId="0" applyBorder="1" applyProtection="1">
      <protection locked="0"/>
    </xf>
    <xf numFmtId="0" fontId="0" fillId="0" borderId="34" xfId="0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4" fillId="3" borderId="18" xfId="22" applyBorder="1" applyProtection="1">
      <protection locked="0"/>
    </xf>
    <xf numFmtId="0" fontId="4" fillId="3" borderId="19" xfId="22" applyBorder="1" applyProtection="1">
      <protection locked="0"/>
    </xf>
    <xf numFmtId="0" fontId="4" fillId="3" borderId="20" xfId="22" applyBorder="1" applyProtection="1">
      <protection locked="0"/>
    </xf>
    <xf numFmtId="0" fontId="5" fillId="4" borderId="36" xfId="23" applyBorder="1" applyProtection="1">
      <protection locked="0"/>
    </xf>
    <xf numFmtId="0" fontId="5" fillId="4" borderId="19" xfId="23" applyBorder="1" applyProtection="1">
      <protection locked="0"/>
    </xf>
    <xf numFmtId="0" fontId="5" fillId="4" borderId="37" xfId="23" applyBorder="1" applyProtection="1">
      <protection locked="0"/>
    </xf>
    <xf numFmtId="0" fontId="0" fillId="8" borderId="19" xfId="0" applyFill="1" applyBorder="1"/>
    <xf numFmtId="0" fontId="0" fillId="2" borderId="19" xfId="0" applyFill="1" applyBorder="1"/>
    <xf numFmtId="0" fontId="4" fillId="3" borderId="19" xfId="22" applyBorder="1"/>
    <xf numFmtId="0" fontId="5" fillId="4" borderId="19" xfId="23" applyBorder="1"/>
    <xf numFmtId="0" fontId="0" fillId="5" borderId="19" xfId="0" applyFill="1" applyBorder="1" applyProtection="1">
      <protection locked="0"/>
    </xf>
    <xf numFmtId="0" fontId="0" fillId="0" borderId="19" xfId="0" applyBorder="1"/>
    <xf numFmtId="0" fontId="11" fillId="9" borderId="20" xfId="0" applyFont="1" applyFill="1" applyBorder="1" applyProtection="1">
      <protection locked="0"/>
    </xf>
    <xf numFmtId="0" fontId="0" fillId="0" borderId="27" xfId="0" applyBorder="1"/>
    <xf numFmtId="0" fontId="0" fillId="10" borderId="32" xfId="0" applyFill="1" applyBorder="1"/>
    <xf numFmtId="0" fontId="0" fillId="10" borderId="33" xfId="0" applyFill="1" applyBorder="1"/>
    <xf numFmtId="0" fontId="0" fillId="11" borderId="32" xfId="0" applyFill="1" applyBorder="1"/>
    <xf numFmtId="0" fontId="0" fillId="11" borderId="33" xfId="0" applyFill="1" applyBorder="1"/>
    <xf numFmtId="0" fontId="6" fillId="6" borderId="38" xfId="24" applyBorder="1"/>
    <xf numFmtId="0" fontId="6" fillId="6" borderId="39" xfId="24" applyBorder="1"/>
    <xf numFmtId="0" fontId="0" fillId="0" borderId="18" xfId="0" applyBorder="1"/>
    <xf numFmtId="0" fontId="0" fillId="0" borderId="20" xfId="0" applyBorder="1"/>
    <xf numFmtId="0" fontId="0" fillId="0" borderId="10" xfId="0" applyBorder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3">
    <dxf>
      <fill>
        <patternFill patternType="solid">
          <bgColor theme="4" tint="0.399945066682943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7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26</xdr:col>
      <xdr:colOff>47625</xdr:colOff>
      <xdr:row>0</xdr:row>
      <xdr:rowOff>1899841</xdr:rowOff>
    </xdr:to>
    <xdr:pic>
      <xdr:nvPicPr>
        <xdr:cNvPr id="2" name="Imag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8390" y="66675"/>
          <a:ext cx="412559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0</xdr:row>
      <xdr:rowOff>228600</xdr:rowOff>
    </xdr:from>
    <xdr:to>
      <xdr:col>9</xdr:col>
      <xdr:colOff>95250</xdr:colOff>
      <xdr:row>0</xdr:row>
      <xdr:rowOff>2061766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0095" y="228600"/>
          <a:ext cx="4118610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11</xdr:col>
      <xdr:colOff>409575</xdr:colOff>
      <xdr:row>0</xdr:row>
      <xdr:rowOff>2195116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045" y="361950"/>
          <a:ext cx="409257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O54"/>
  <sheetViews>
    <sheetView topLeftCell="C8" workbookViewId="0">
      <selection activeCell="D11" sqref="D11"/>
    </sheetView>
  </sheetViews>
  <sheetFormatPr defaultColWidth="10.7619047619048" defaultRowHeight="15"/>
  <cols>
    <col min="3" max="3" width="23" customWidth="1"/>
    <col min="4" max="4" width="5.64761904761905" customWidth="1"/>
    <col min="5" max="34" width="4.7047619047619" customWidth="1"/>
    <col min="35" max="35" width="5.1047619047619" customWidth="1"/>
    <col min="36" max="36" width="4.83809523809524" customWidth="1"/>
    <col min="37" max="38" width="5.64761904761905" customWidth="1"/>
    <col min="39" max="39" width="8.34285714285714" customWidth="1"/>
    <col min="40" max="40" width="9.40952380952381" customWidth="1"/>
    <col min="41" max="41" width="9.00952380952381" customWidth="1"/>
  </cols>
  <sheetData>
    <row r="1" ht="161.25" customHeight="1"/>
    <row r="2" ht="15.75" spans="2:41">
      <c r="B2" s="10" t="s">
        <v>0</v>
      </c>
      <c r="C2" s="54" t="s">
        <v>1</v>
      </c>
      <c r="D2" s="10" t="s">
        <v>2</v>
      </c>
      <c r="E2" s="55" t="s">
        <v>3</v>
      </c>
      <c r="F2" s="55"/>
      <c r="G2" s="55"/>
      <c r="H2" s="55"/>
      <c r="I2" s="55"/>
      <c r="J2" s="55"/>
      <c r="K2" s="55"/>
      <c r="L2" s="55"/>
      <c r="M2" s="55"/>
      <c r="N2" s="55"/>
      <c r="O2" s="56" t="s">
        <v>4</v>
      </c>
      <c r="P2" s="57"/>
      <c r="Q2" s="57"/>
      <c r="R2" s="57"/>
      <c r="S2" s="57"/>
      <c r="T2" s="57"/>
      <c r="U2" s="57"/>
      <c r="V2" s="57"/>
      <c r="W2" s="57"/>
      <c r="X2" s="58"/>
      <c r="Y2" s="59" t="s">
        <v>5</v>
      </c>
      <c r="Z2" s="59"/>
      <c r="AA2" s="59"/>
      <c r="AB2" s="59"/>
      <c r="AC2" s="59"/>
      <c r="AD2" s="59"/>
      <c r="AE2" s="59"/>
      <c r="AF2" s="59"/>
      <c r="AG2" s="59"/>
      <c r="AH2" s="59"/>
      <c r="AI2" s="60" t="s">
        <v>6</v>
      </c>
      <c r="AJ2" s="61" t="s">
        <v>7</v>
      </c>
      <c r="AK2" s="62" t="s">
        <v>8</v>
      </c>
      <c r="AL2" s="63" t="s">
        <v>9</v>
      </c>
      <c r="AM2" s="13" t="s">
        <v>10</v>
      </c>
      <c r="AN2" s="64" t="s">
        <v>11</v>
      </c>
      <c r="AO2" s="65" t="s">
        <v>12</v>
      </c>
    </row>
    <row r="3" spans="2:41">
      <c r="B3" s="66" t="s">
        <v>13</v>
      </c>
      <c r="C3" s="67" t="s">
        <v>14</v>
      </c>
      <c r="D3" s="68" t="s">
        <v>15</v>
      </c>
      <c r="E3" s="69">
        <v>10</v>
      </c>
      <c r="F3" s="70">
        <v>10</v>
      </c>
      <c r="G3" s="71">
        <v>8</v>
      </c>
      <c r="H3" s="71">
        <v>8</v>
      </c>
      <c r="I3" s="71">
        <v>8</v>
      </c>
      <c r="J3" s="71">
        <v>8</v>
      </c>
      <c r="K3" s="71">
        <v>7</v>
      </c>
      <c r="L3" s="71">
        <v>6</v>
      </c>
      <c r="M3" s="71">
        <v>5</v>
      </c>
      <c r="N3" s="72">
        <v>5</v>
      </c>
      <c r="O3" s="73">
        <v>10</v>
      </c>
      <c r="P3" s="74">
        <v>9</v>
      </c>
      <c r="Q3" s="74">
        <v>9</v>
      </c>
      <c r="R3" s="74">
        <v>9</v>
      </c>
      <c r="S3" s="74">
        <v>8</v>
      </c>
      <c r="T3" s="74">
        <v>8</v>
      </c>
      <c r="U3" s="74">
        <v>8</v>
      </c>
      <c r="V3" s="74">
        <v>8</v>
      </c>
      <c r="W3" s="74">
        <v>7</v>
      </c>
      <c r="X3" s="75">
        <v>6</v>
      </c>
      <c r="Y3" s="76">
        <v>10</v>
      </c>
      <c r="Z3" s="77">
        <v>10</v>
      </c>
      <c r="AA3" s="77">
        <v>10</v>
      </c>
      <c r="AB3" s="77">
        <v>9</v>
      </c>
      <c r="AC3" s="77">
        <v>9</v>
      </c>
      <c r="AD3" s="77">
        <v>8</v>
      </c>
      <c r="AE3" s="77">
        <v>7</v>
      </c>
      <c r="AF3" s="77">
        <v>6</v>
      </c>
      <c r="AG3" s="77">
        <v>5</v>
      </c>
      <c r="AH3" s="78"/>
      <c r="AI3" s="79">
        <f>SUM(AN3,AJ3:AL3)</f>
        <v>281</v>
      </c>
      <c r="AJ3" s="80">
        <f>SUM(E3:N3)</f>
        <v>75</v>
      </c>
      <c r="AK3" s="81">
        <f>SUM(O3:X3)</f>
        <v>82</v>
      </c>
      <c r="AL3" s="82">
        <f>SUM(Y3:AH3)</f>
        <v>74</v>
      </c>
      <c r="AM3" s="83">
        <v>5</v>
      </c>
      <c r="AN3" s="84">
        <f t="shared" ref="AN3:AN42" si="0">AM3*10</f>
        <v>50</v>
      </c>
      <c r="AO3" s="85">
        <v>3</v>
      </c>
    </row>
    <row r="4" spans="2:41">
      <c r="B4" s="86" t="s">
        <v>16</v>
      </c>
      <c r="C4" s="87" t="s">
        <v>17</v>
      </c>
      <c r="D4" s="88" t="s">
        <v>18</v>
      </c>
      <c r="E4" s="89">
        <v>10</v>
      </c>
      <c r="F4" s="90">
        <v>8</v>
      </c>
      <c r="G4" s="90">
        <v>8</v>
      </c>
      <c r="H4" s="90">
        <v>8</v>
      </c>
      <c r="I4" s="90">
        <v>7</v>
      </c>
      <c r="J4" s="90">
        <v>7</v>
      </c>
      <c r="K4" s="90">
        <v>6</v>
      </c>
      <c r="L4" s="90">
        <v>6</v>
      </c>
      <c r="M4" s="90">
        <v>5</v>
      </c>
      <c r="N4" s="91">
        <v>2</v>
      </c>
      <c r="O4" s="92">
        <v>10</v>
      </c>
      <c r="P4" s="93">
        <v>9</v>
      </c>
      <c r="Q4" s="93">
        <v>9</v>
      </c>
      <c r="R4" s="93">
        <v>9</v>
      </c>
      <c r="S4" s="93">
        <v>9</v>
      </c>
      <c r="T4" s="93">
        <v>8</v>
      </c>
      <c r="U4" s="93">
        <v>8</v>
      </c>
      <c r="V4" s="93">
        <v>8</v>
      </c>
      <c r="W4" s="93">
        <v>7</v>
      </c>
      <c r="X4" s="94">
        <v>6</v>
      </c>
      <c r="Y4" s="95">
        <v>9</v>
      </c>
      <c r="Z4" s="96">
        <v>9</v>
      </c>
      <c r="AA4" s="96">
        <v>8</v>
      </c>
      <c r="AB4" s="96">
        <v>8</v>
      </c>
      <c r="AC4" s="96">
        <v>8</v>
      </c>
      <c r="AD4" s="96">
        <v>8</v>
      </c>
      <c r="AE4" s="96">
        <v>7</v>
      </c>
      <c r="AF4" s="96">
        <v>6</v>
      </c>
      <c r="AG4" s="96">
        <v>6</v>
      </c>
      <c r="AH4" s="97">
        <v>6</v>
      </c>
      <c r="AI4" s="98">
        <f t="shared" ref="AI4:AI42" si="1">SUM(AN4,AJ4:AL4)</f>
        <v>275</v>
      </c>
      <c r="AJ4" s="99">
        <f t="shared" ref="AJ4:AJ42" si="2">SUM(E4:N4)</f>
        <v>67</v>
      </c>
      <c r="AK4" s="100">
        <f t="shared" ref="AK4:AK42" si="3">SUM(O4:X4)</f>
        <v>83</v>
      </c>
      <c r="AL4" s="101">
        <f t="shared" ref="AL4:AL42" si="4">SUM(Y4:AH4)</f>
        <v>75</v>
      </c>
      <c r="AM4" s="102">
        <v>5</v>
      </c>
      <c r="AN4" s="84">
        <f t="shared" si="0"/>
        <v>50</v>
      </c>
      <c r="AO4" s="103">
        <v>1</v>
      </c>
    </row>
    <row r="5" spans="2:41">
      <c r="B5" s="86" t="s">
        <v>19</v>
      </c>
      <c r="C5" s="87" t="s">
        <v>20</v>
      </c>
      <c r="D5" s="88" t="s">
        <v>15</v>
      </c>
      <c r="E5" s="104">
        <v>10</v>
      </c>
      <c r="F5" s="90">
        <v>10</v>
      </c>
      <c r="G5" s="90">
        <v>7</v>
      </c>
      <c r="H5" s="90">
        <v>7</v>
      </c>
      <c r="I5" s="90">
        <v>7</v>
      </c>
      <c r="J5" s="90">
        <v>7</v>
      </c>
      <c r="K5" s="90">
        <v>7</v>
      </c>
      <c r="L5" s="90">
        <v>6</v>
      </c>
      <c r="M5" s="90">
        <v>7</v>
      </c>
      <c r="N5" s="91">
        <v>4</v>
      </c>
      <c r="O5" s="92">
        <v>10</v>
      </c>
      <c r="P5" s="93">
        <v>9</v>
      </c>
      <c r="Q5" s="93">
        <v>9</v>
      </c>
      <c r="R5" s="93">
        <v>9</v>
      </c>
      <c r="S5" s="93">
        <v>8</v>
      </c>
      <c r="T5" s="93">
        <v>7</v>
      </c>
      <c r="U5" s="93">
        <v>7</v>
      </c>
      <c r="V5" s="93">
        <v>6</v>
      </c>
      <c r="W5" s="93">
        <v>5</v>
      </c>
      <c r="X5" s="94">
        <v>5</v>
      </c>
      <c r="Y5" s="105">
        <v>10</v>
      </c>
      <c r="Z5" s="96">
        <v>10</v>
      </c>
      <c r="AA5" s="96">
        <v>9</v>
      </c>
      <c r="AB5" s="96">
        <v>9</v>
      </c>
      <c r="AC5" s="96">
        <v>9</v>
      </c>
      <c r="AD5" s="96">
        <v>7</v>
      </c>
      <c r="AE5" s="96">
        <v>6</v>
      </c>
      <c r="AF5" s="96">
        <v>5</v>
      </c>
      <c r="AG5" s="96"/>
      <c r="AH5" s="97"/>
      <c r="AI5" s="98">
        <f t="shared" si="1"/>
        <v>262</v>
      </c>
      <c r="AJ5" s="99">
        <f t="shared" si="2"/>
        <v>72</v>
      </c>
      <c r="AK5" s="100">
        <f t="shared" si="3"/>
        <v>75</v>
      </c>
      <c r="AL5" s="101">
        <f t="shared" si="4"/>
        <v>65</v>
      </c>
      <c r="AM5" s="102">
        <v>5</v>
      </c>
      <c r="AN5" s="84">
        <f t="shared" si="0"/>
        <v>50</v>
      </c>
      <c r="AO5" s="103">
        <v>1</v>
      </c>
    </row>
    <row r="6" spans="2:41">
      <c r="B6" s="86" t="s">
        <v>21</v>
      </c>
      <c r="C6" s="87" t="s">
        <v>22</v>
      </c>
      <c r="D6" s="88" t="s">
        <v>15</v>
      </c>
      <c r="E6" s="104">
        <v>9</v>
      </c>
      <c r="F6" s="90">
        <v>8</v>
      </c>
      <c r="G6" s="90">
        <v>7</v>
      </c>
      <c r="H6" s="90">
        <v>6</v>
      </c>
      <c r="I6" s="90">
        <v>5</v>
      </c>
      <c r="J6" s="90">
        <v>4</v>
      </c>
      <c r="K6" s="90">
        <v>3</v>
      </c>
      <c r="L6" s="90"/>
      <c r="M6" s="90"/>
      <c r="N6" s="91"/>
      <c r="O6" s="92">
        <v>10</v>
      </c>
      <c r="P6" s="93">
        <v>10</v>
      </c>
      <c r="Q6" s="93">
        <v>9</v>
      </c>
      <c r="R6" s="93">
        <v>8</v>
      </c>
      <c r="S6" s="93">
        <v>8</v>
      </c>
      <c r="T6" s="93">
        <v>7</v>
      </c>
      <c r="U6" s="93">
        <v>7</v>
      </c>
      <c r="V6" s="93">
        <v>7</v>
      </c>
      <c r="W6" s="93">
        <v>7</v>
      </c>
      <c r="X6" s="94">
        <v>5</v>
      </c>
      <c r="Y6" s="95">
        <v>9</v>
      </c>
      <c r="Z6" s="96">
        <v>9</v>
      </c>
      <c r="AA6" s="96">
        <v>8</v>
      </c>
      <c r="AB6" s="96">
        <v>8</v>
      </c>
      <c r="AC6" s="96">
        <v>8</v>
      </c>
      <c r="AD6" s="96">
        <v>7</v>
      </c>
      <c r="AE6" s="96">
        <v>7</v>
      </c>
      <c r="AF6" s="96">
        <v>6</v>
      </c>
      <c r="AG6" s="96">
        <v>5</v>
      </c>
      <c r="AH6" s="97"/>
      <c r="AI6" s="98">
        <f t="shared" si="1"/>
        <v>227</v>
      </c>
      <c r="AJ6" s="99">
        <f t="shared" si="2"/>
        <v>42</v>
      </c>
      <c r="AK6" s="100">
        <f t="shared" si="3"/>
        <v>78</v>
      </c>
      <c r="AL6" s="101">
        <f t="shared" si="4"/>
        <v>67</v>
      </c>
      <c r="AM6" s="102">
        <v>4</v>
      </c>
      <c r="AN6" s="84">
        <f t="shared" si="0"/>
        <v>40</v>
      </c>
      <c r="AO6" s="103"/>
    </row>
    <row r="7" spans="2:41">
      <c r="B7" s="86" t="s">
        <v>23</v>
      </c>
      <c r="C7" s="87" t="s">
        <v>24</v>
      </c>
      <c r="D7" s="88" t="s">
        <v>15</v>
      </c>
      <c r="E7" s="104">
        <v>10</v>
      </c>
      <c r="F7" s="90">
        <v>9</v>
      </c>
      <c r="G7" s="90">
        <v>8</v>
      </c>
      <c r="H7" s="90">
        <v>8</v>
      </c>
      <c r="I7" s="90">
        <v>8</v>
      </c>
      <c r="J7" s="90">
        <v>8</v>
      </c>
      <c r="K7" s="90">
        <v>7</v>
      </c>
      <c r="L7" s="90">
        <v>6</v>
      </c>
      <c r="M7" s="90">
        <v>6</v>
      </c>
      <c r="N7" s="91">
        <v>4</v>
      </c>
      <c r="O7" s="92">
        <v>9</v>
      </c>
      <c r="P7" s="93">
        <v>9</v>
      </c>
      <c r="Q7" s="93">
        <v>8</v>
      </c>
      <c r="R7" s="93">
        <v>8</v>
      </c>
      <c r="S7" s="93">
        <v>7</v>
      </c>
      <c r="T7" s="93">
        <v>7</v>
      </c>
      <c r="U7" s="93">
        <v>7</v>
      </c>
      <c r="V7" s="93">
        <v>6</v>
      </c>
      <c r="W7" s="93">
        <v>6</v>
      </c>
      <c r="X7" s="94"/>
      <c r="Y7" s="95">
        <v>10</v>
      </c>
      <c r="Z7" s="96">
        <v>9</v>
      </c>
      <c r="AA7" s="96">
        <v>9</v>
      </c>
      <c r="AB7" s="96">
        <v>8</v>
      </c>
      <c r="AC7" s="96">
        <v>8</v>
      </c>
      <c r="AD7" s="96">
        <v>7</v>
      </c>
      <c r="AE7" s="96">
        <v>7</v>
      </c>
      <c r="AF7" s="96">
        <v>5</v>
      </c>
      <c r="AG7" s="96">
        <v>5</v>
      </c>
      <c r="AH7" s="97"/>
      <c r="AI7" s="98">
        <f t="shared" si="1"/>
        <v>239</v>
      </c>
      <c r="AJ7" s="99">
        <f t="shared" si="2"/>
        <v>74</v>
      </c>
      <c r="AK7" s="100">
        <f t="shared" si="3"/>
        <v>67</v>
      </c>
      <c r="AL7" s="101">
        <f t="shared" si="4"/>
        <v>68</v>
      </c>
      <c r="AM7" s="102">
        <v>3</v>
      </c>
      <c r="AN7" s="84">
        <f t="shared" si="0"/>
        <v>30</v>
      </c>
      <c r="AO7" s="103"/>
    </row>
    <row r="8" spans="2:41">
      <c r="B8" s="86" t="s">
        <v>25</v>
      </c>
      <c r="C8" s="87" t="s">
        <v>26</v>
      </c>
      <c r="D8" s="88" t="s">
        <v>15</v>
      </c>
      <c r="E8" s="89">
        <v>10</v>
      </c>
      <c r="F8" s="106">
        <v>10</v>
      </c>
      <c r="G8" s="90">
        <v>10</v>
      </c>
      <c r="H8" s="90">
        <v>10</v>
      </c>
      <c r="I8" s="90">
        <v>9</v>
      </c>
      <c r="J8" s="90">
        <v>9</v>
      </c>
      <c r="K8" s="90">
        <v>9</v>
      </c>
      <c r="L8" s="90">
        <v>9</v>
      </c>
      <c r="M8" s="90">
        <v>8</v>
      </c>
      <c r="N8" s="91">
        <v>6</v>
      </c>
      <c r="O8" s="107">
        <v>10</v>
      </c>
      <c r="P8" s="93">
        <v>10</v>
      </c>
      <c r="Q8" s="93">
        <v>10</v>
      </c>
      <c r="R8" s="93">
        <v>10</v>
      </c>
      <c r="S8" s="93">
        <v>9</v>
      </c>
      <c r="T8" s="93">
        <v>9</v>
      </c>
      <c r="U8" s="93">
        <v>9</v>
      </c>
      <c r="V8" s="93">
        <v>9</v>
      </c>
      <c r="W8" s="93">
        <v>8</v>
      </c>
      <c r="X8" s="94">
        <v>8</v>
      </c>
      <c r="Y8" s="105">
        <v>10</v>
      </c>
      <c r="Z8" s="108">
        <v>10</v>
      </c>
      <c r="AA8" s="108">
        <v>10</v>
      </c>
      <c r="AB8" s="96">
        <v>10</v>
      </c>
      <c r="AC8" s="96">
        <v>10</v>
      </c>
      <c r="AD8" s="96">
        <v>10</v>
      </c>
      <c r="AE8" s="96">
        <v>9</v>
      </c>
      <c r="AF8" s="96">
        <v>9</v>
      </c>
      <c r="AG8" s="96">
        <v>8</v>
      </c>
      <c r="AH8" s="97">
        <v>7</v>
      </c>
      <c r="AI8" s="98">
        <f t="shared" si="1"/>
        <v>345</v>
      </c>
      <c r="AJ8" s="99">
        <f t="shared" si="2"/>
        <v>90</v>
      </c>
      <c r="AK8" s="100">
        <f t="shared" si="3"/>
        <v>92</v>
      </c>
      <c r="AL8" s="101">
        <f t="shared" si="4"/>
        <v>93</v>
      </c>
      <c r="AM8" s="102">
        <v>7</v>
      </c>
      <c r="AN8" s="84">
        <f t="shared" si="0"/>
        <v>70</v>
      </c>
      <c r="AO8" s="103">
        <v>6</v>
      </c>
    </row>
    <row r="9" spans="2:41">
      <c r="B9" s="86" t="s">
        <v>27</v>
      </c>
      <c r="C9" s="87" t="s">
        <v>28</v>
      </c>
      <c r="D9" s="88" t="s">
        <v>15</v>
      </c>
      <c r="E9" s="104">
        <v>10</v>
      </c>
      <c r="F9" s="90">
        <v>10</v>
      </c>
      <c r="G9" s="90">
        <v>8</v>
      </c>
      <c r="H9" s="90">
        <v>8</v>
      </c>
      <c r="I9" s="90">
        <v>8</v>
      </c>
      <c r="J9" s="90">
        <v>6</v>
      </c>
      <c r="K9" s="90">
        <v>4</v>
      </c>
      <c r="L9" s="90">
        <v>4</v>
      </c>
      <c r="M9" s="90">
        <v>4</v>
      </c>
      <c r="N9" s="91">
        <v>2</v>
      </c>
      <c r="O9" s="92">
        <v>10</v>
      </c>
      <c r="P9" s="93">
        <v>10</v>
      </c>
      <c r="Q9" s="93">
        <v>10</v>
      </c>
      <c r="R9" s="93">
        <v>9</v>
      </c>
      <c r="S9" s="93">
        <v>8</v>
      </c>
      <c r="T9" s="93">
        <v>8</v>
      </c>
      <c r="U9" s="93">
        <v>7</v>
      </c>
      <c r="V9" s="93">
        <v>7</v>
      </c>
      <c r="W9" s="93">
        <v>5</v>
      </c>
      <c r="X9" s="94"/>
      <c r="Y9" s="95">
        <v>10</v>
      </c>
      <c r="Z9" s="96">
        <v>10</v>
      </c>
      <c r="AA9" s="96">
        <v>10</v>
      </c>
      <c r="AB9" s="96">
        <v>10</v>
      </c>
      <c r="AC9" s="96">
        <v>9</v>
      </c>
      <c r="AD9" s="96">
        <v>9</v>
      </c>
      <c r="AE9" s="96">
        <v>8</v>
      </c>
      <c r="AF9" s="96">
        <v>8</v>
      </c>
      <c r="AG9" s="96">
        <v>8</v>
      </c>
      <c r="AH9" s="97">
        <v>5</v>
      </c>
      <c r="AI9" s="98">
        <f t="shared" si="1"/>
        <v>275</v>
      </c>
      <c r="AJ9" s="99">
        <f t="shared" si="2"/>
        <v>64</v>
      </c>
      <c r="AK9" s="100">
        <f t="shared" si="3"/>
        <v>74</v>
      </c>
      <c r="AL9" s="101">
        <f t="shared" si="4"/>
        <v>87</v>
      </c>
      <c r="AM9" s="102">
        <v>5</v>
      </c>
      <c r="AN9" s="84">
        <f t="shared" si="0"/>
        <v>50</v>
      </c>
      <c r="AO9" s="103">
        <v>2</v>
      </c>
    </row>
    <row r="10" spans="2:41">
      <c r="B10" s="86" t="s">
        <v>29</v>
      </c>
      <c r="C10" s="87" t="s">
        <v>30</v>
      </c>
      <c r="D10" s="88" t="s">
        <v>15</v>
      </c>
      <c r="E10" s="104">
        <v>10</v>
      </c>
      <c r="F10" s="90">
        <v>10</v>
      </c>
      <c r="G10" s="90">
        <v>9</v>
      </c>
      <c r="H10" s="90">
        <v>9</v>
      </c>
      <c r="I10" s="90">
        <v>9</v>
      </c>
      <c r="J10" s="90">
        <v>8</v>
      </c>
      <c r="K10" s="90">
        <v>8</v>
      </c>
      <c r="L10" s="90">
        <v>7</v>
      </c>
      <c r="M10" s="90">
        <v>6</v>
      </c>
      <c r="N10" s="91">
        <v>6</v>
      </c>
      <c r="O10" s="92">
        <v>10</v>
      </c>
      <c r="P10" s="93">
        <v>8</v>
      </c>
      <c r="Q10" s="93">
        <v>8</v>
      </c>
      <c r="R10" s="93">
        <v>7</v>
      </c>
      <c r="S10" s="93">
        <v>7</v>
      </c>
      <c r="T10" s="93">
        <v>7</v>
      </c>
      <c r="U10" s="93">
        <v>5</v>
      </c>
      <c r="V10" s="93"/>
      <c r="W10" s="93"/>
      <c r="X10" s="94"/>
      <c r="Y10" s="95">
        <v>10</v>
      </c>
      <c r="Z10" s="96">
        <v>8</v>
      </c>
      <c r="AA10" s="96">
        <v>7</v>
      </c>
      <c r="AB10" s="96">
        <v>7</v>
      </c>
      <c r="AC10" s="96">
        <v>7</v>
      </c>
      <c r="AD10" s="96">
        <v>7</v>
      </c>
      <c r="AE10" s="96">
        <v>6</v>
      </c>
      <c r="AF10" s="96">
        <v>5</v>
      </c>
      <c r="AG10" s="96"/>
      <c r="AH10" s="97"/>
      <c r="AI10" s="98">
        <f t="shared" si="1"/>
        <v>241</v>
      </c>
      <c r="AJ10" s="99">
        <f t="shared" si="2"/>
        <v>82</v>
      </c>
      <c r="AK10" s="100">
        <f t="shared" si="3"/>
        <v>52</v>
      </c>
      <c r="AL10" s="101">
        <f t="shared" si="4"/>
        <v>57</v>
      </c>
      <c r="AM10" s="102">
        <v>5</v>
      </c>
      <c r="AN10" s="84">
        <f t="shared" si="0"/>
        <v>50</v>
      </c>
      <c r="AO10" s="103" t="s">
        <v>31</v>
      </c>
    </row>
    <row r="11" spans="2:41">
      <c r="B11" s="86" t="s">
        <v>32</v>
      </c>
      <c r="C11" s="87" t="s">
        <v>33</v>
      </c>
      <c r="D11" s="88" t="s">
        <v>15</v>
      </c>
      <c r="E11" s="104">
        <v>5</v>
      </c>
      <c r="F11" s="90">
        <v>5</v>
      </c>
      <c r="G11" s="90">
        <v>1</v>
      </c>
      <c r="H11" s="90"/>
      <c r="I11" s="90"/>
      <c r="J11" s="90"/>
      <c r="K11" s="90"/>
      <c r="L11" s="90"/>
      <c r="M11" s="90"/>
      <c r="N11" s="91"/>
      <c r="O11" s="92">
        <v>6</v>
      </c>
      <c r="P11" s="93">
        <v>5</v>
      </c>
      <c r="Q11" s="93"/>
      <c r="R11" s="93"/>
      <c r="S11" s="93"/>
      <c r="T11" s="93"/>
      <c r="U11" s="93"/>
      <c r="V11" s="93"/>
      <c r="W11" s="93"/>
      <c r="X11" s="94"/>
      <c r="Y11" s="95">
        <v>8</v>
      </c>
      <c r="Z11" s="96">
        <v>7</v>
      </c>
      <c r="AA11" s="96">
        <v>6</v>
      </c>
      <c r="AB11" s="96">
        <v>6</v>
      </c>
      <c r="AC11" s="96">
        <v>6</v>
      </c>
      <c r="AD11" s="96"/>
      <c r="AE11" s="96"/>
      <c r="AF11" s="96"/>
      <c r="AG11" s="96"/>
      <c r="AH11" s="97"/>
      <c r="AI11" s="98">
        <f t="shared" si="1"/>
        <v>55</v>
      </c>
      <c r="AJ11" s="99">
        <f t="shared" si="2"/>
        <v>11</v>
      </c>
      <c r="AK11" s="100">
        <f t="shared" si="3"/>
        <v>11</v>
      </c>
      <c r="AL11" s="101">
        <f t="shared" si="4"/>
        <v>33</v>
      </c>
      <c r="AM11" s="102"/>
      <c r="AN11" s="84">
        <f t="shared" si="0"/>
        <v>0</v>
      </c>
      <c r="AO11" s="103"/>
    </row>
    <row r="12" spans="2:41">
      <c r="B12" s="86" t="s">
        <v>34</v>
      </c>
      <c r="C12" s="87" t="s">
        <v>35</v>
      </c>
      <c r="D12" s="88" t="s">
        <v>15</v>
      </c>
      <c r="E12" s="89">
        <v>10</v>
      </c>
      <c r="F12" s="90">
        <v>10</v>
      </c>
      <c r="G12" s="90">
        <v>8</v>
      </c>
      <c r="H12" s="90">
        <v>8</v>
      </c>
      <c r="I12" s="90">
        <v>8</v>
      </c>
      <c r="J12" s="90">
        <v>8</v>
      </c>
      <c r="K12" s="90">
        <v>7</v>
      </c>
      <c r="L12" s="90">
        <v>5</v>
      </c>
      <c r="M12" s="90">
        <v>5</v>
      </c>
      <c r="N12" s="91">
        <v>4</v>
      </c>
      <c r="O12" s="107">
        <v>10</v>
      </c>
      <c r="P12" s="93">
        <v>9</v>
      </c>
      <c r="Q12" s="93">
        <v>8</v>
      </c>
      <c r="R12" s="93">
        <v>8</v>
      </c>
      <c r="S12" s="93">
        <v>8</v>
      </c>
      <c r="T12" s="93">
        <v>7</v>
      </c>
      <c r="U12" s="93">
        <v>7</v>
      </c>
      <c r="V12" s="93">
        <v>7</v>
      </c>
      <c r="W12" s="93">
        <v>7</v>
      </c>
      <c r="X12" s="94">
        <v>6</v>
      </c>
      <c r="Y12" s="95">
        <v>9</v>
      </c>
      <c r="Z12" s="96">
        <v>9</v>
      </c>
      <c r="AA12" s="96">
        <v>9</v>
      </c>
      <c r="AB12" s="96">
        <v>8</v>
      </c>
      <c r="AC12" s="96">
        <v>7</v>
      </c>
      <c r="AD12" s="96">
        <v>7</v>
      </c>
      <c r="AE12" s="96">
        <v>7</v>
      </c>
      <c r="AF12" s="96">
        <v>7</v>
      </c>
      <c r="AG12" s="96">
        <v>5</v>
      </c>
      <c r="AH12" s="97"/>
      <c r="AI12" s="98">
        <f t="shared" si="1"/>
        <v>238</v>
      </c>
      <c r="AJ12" s="99">
        <f t="shared" si="2"/>
        <v>73</v>
      </c>
      <c r="AK12" s="100">
        <f t="shared" si="3"/>
        <v>77</v>
      </c>
      <c r="AL12" s="101">
        <f t="shared" si="4"/>
        <v>68</v>
      </c>
      <c r="AM12" s="102">
        <v>2</v>
      </c>
      <c r="AN12" s="84">
        <f t="shared" si="0"/>
        <v>20</v>
      </c>
      <c r="AO12" s="103">
        <v>2</v>
      </c>
    </row>
    <row r="13" spans="2:41">
      <c r="B13" s="86" t="s">
        <v>36</v>
      </c>
      <c r="C13" s="87" t="s">
        <v>37</v>
      </c>
      <c r="D13" s="88" t="s">
        <v>15</v>
      </c>
      <c r="E13" s="104">
        <v>9</v>
      </c>
      <c r="F13" s="90">
        <v>9</v>
      </c>
      <c r="G13" s="90">
        <v>8</v>
      </c>
      <c r="H13" s="90">
        <v>7</v>
      </c>
      <c r="I13" s="90">
        <v>7</v>
      </c>
      <c r="J13" s="90">
        <v>6</v>
      </c>
      <c r="K13" s="90">
        <v>4</v>
      </c>
      <c r="L13" s="90">
        <v>4</v>
      </c>
      <c r="M13" s="90">
        <v>4</v>
      </c>
      <c r="N13" s="91">
        <v>3</v>
      </c>
      <c r="O13" s="92">
        <v>10</v>
      </c>
      <c r="P13" s="93">
        <v>10</v>
      </c>
      <c r="Q13" s="93">
        <v>10</v>
      </c>
      <c r="R13" s="93">
        <v>9</v>
      </c>
      <c r="S13" s="93">
        <v>9</v>
      </c>
      <c r="T13" s="93">
        <v>8</v>
      </c>
      <c r="U13" s="93">
        <v>7</v>
      </c>
      <c r="V13" s="93">
        <v>7</v>
      </c>
      <c r="W13" s="93">
        <v>7</v>
      </c>
      <c r="X13" s="94">
        <v>6</v>
      </c>
      <c r="Y13" s="95">
        <v>10</v>
      </c>
      <c r="Z13" s="96">
        <v>10</v>
      </c>
      <c r="AA13" s="96">
        <v>9</v>
      </c>
      <c r="AB13" s="96">
        <v>9</v>
      </c>
      <c r="AC13" s="96">
        <v>9</v>
      </c>
      <c r="AD13" s="96">
        <v>8</v>
      </c>
      <c r="AE13" s="96">
        <v>8</v>
      </c>
      <c r="AF13" s="96">
        <v>8</v>
      </c>
      <c r="AG13" s="96">
        <v>7</v>
      </c>
      <c r="AH13" s="97">
        <v>7</v>
      </c>
      <c r="AI13" s="98">
        <f t="shared" si="1"/>
        <v>279</v>
      </c>
      <c r="AJ13" s="99">
        <f t="shared" si="2"/>
        <v>61</v>
      </c>
      <c r="AK13" s="100">
        <f t="shared" si="3"/>
        <v>83</v>
      </c>
      <c r="AL13" s="101">
        <f t="shared" si="4"/>
        <v>85</v>
      </c>
      <c r="AM13" s="102">
        <v>5</v>
      </c>
      <c r="AN13" s="84">
        <f t="shared" si="0"/>
        <v>50</v>
      </c>
      <c r="AO13" s="103">
        <v>1</v>
      </c>
    </row>
    <row r="14" spans="2:41">
      <c r="B14" s="86" t="s">
        <v>38</v>
      </c>
      <c r="C14" s="87"/>
      <c r="D14" s="88"/>
      <c r="E14" s="104"/>
      <c r="F14" s="90"/>
      <c r="G14" s="90"/>
      <c r="H14" s="90"/>
      <c r="I14" s="90"/>
      <c r="J14" s="90"/>
      <c r="K14" s="90"/>
      <c r="L14" s="90"/>
      <c r="M14" s="90"/>
      <c r="N14" s="91"/>
      <c r="O14" s="92"/>
      <c r="P14" s="93"/>
      <c r="Q14" s="93"/>
      <c r="R14" s="93"/>
      <c r="S14" s="93"/>
      <c r="T14" s="93"/>
      <c r="U14" s="93"/>
      <c r="V14" s="93"/>
      <c r="W14" s="93"/>
      <c r="X14" s="94"/>
      <c r="Y14" s="95"/>
      <c r="Z14" s="96"/>
      <c r="AA14" s="96"/>
      <c r="AB14" s="96"/>
      <c r="AC14" s="96"/>
      <c r="AD14" s="96"/>
      <c r="AE14" s="96"/>
      <c r="AF14" s="96"/>
      <c r="AG14" s="96"/>
      <c r="AH14" s="97"/>
      <c r="AI14" s="98">
        <f t="shared" si="1"/>
        <v>0</v>
      </c>
      <c r="AJ14" s="99">
        <f t="shared" si="2"/>
        <v>0</v>
      </c>
      <c r="AK14" s="100">
        <f t="shared" si="3"/>
        <v>0</v>
      </c>
      <c r="AL14" s="101">
        <f t="shared" si="4"/>
        <v>0</v>
      </c>
      <c r="AM14" s="102"/>
      <c r="AN14" s="84">
        <f t="shared" si="0"/>
        <v>0</v>
      </c>
      <c r="AO14" s="103"/>
    </row>
    <row r="15" spans="2:41">
      <c r="B15" s="86" t="s">
        <v>39</v>
      </c>
      <c r="C15" s="87" t="s">
        <v>40</v>
      </c>
      <c r="D15" s="88" t="s">
        <v>15</v>
      </c>
      <c r="E15" s="89">
        <v>10</v>
      </c>
      <c r="F15" s="90">
        <v>10</v>
      </c>
      <c r="G15" s="90">
        <v>9</v>
      </c>
      <c r="H15" s="90">
        <v>9</v>
      </c>
      <c r="I15" s="90">
        <v>7</v>
      </c>
      <c r="J15" s="90">
        <v>7</v>
      </c>
      <c r="K15" s="90">
        <v>7</v>
      </c>
      <c r="L15" s="90">
        <v>7</v>
      </c>
      <c r="M15" s="90">
        <v>6</v>
      </c>
      <c r="N15" s="91">
        <v>1</v>
      </c>
      <c r="O15" s="107">
        <v>10</v>
      </c>
      <c r="P15" s="109">
        <v>10</v>
      </c>
      <c r="Q15" s="93">
        <v>10</v>
      </c>
      <c r="R15" s="93">
        <v>10</v>
      </c>
      <c r="S15" s="93">
        <v>9</v>
      </c>
      <c r="T15" s="93">
        <v>8</v>
      </c>
      <c r="U15" s="93">
        <v>8</v>
      </c>
      <c r="V15" s="93">
        <v>7</v>
      </c>
      <c r="W15" s="93">
        <v>6</v>
      </c>
      <c r="X15" s="94">
        <v>6</v>
      </c>
      <c r="Y15" s="95">
        <v>10</v>
      </c>
      <c r="Z15" s="96">
        <v>8</v>
      </c>
      <c r="AA15" s="96">
        <v>8</v>
      </c>
      <c r="AB15" s="96">
        <v>8</v>
      </c>
      <c r="AC15" s="96">
        <v>8</v>
      </c>
      <c r="AD15" s="96">
        <v>7</v>
      </c>
      <c r="AE15" s="96">
        <v>7</v>
      </c>
      <c r="AF15" s="96">
        <v>6</v>
      </c>
      <c r="AG15" s="96"/>
      <c r="AH15" s="97"/>
      <c r="AI15" s="98">
        <f t="shared" si="1"/>
        <v>269</v>
      </c>
      <c r="AJ15" s="99">
        <f t="shared" si="2"/>
        <v>73</v>
      </c>
      <c r="AK15" s="100">
        <f t="shared" si="3"/>
        <v>84</v>
      </c>
      <c r="AL15" s="101">
        <f t="shared" si="4"/>
        <v>62</v>
      </c>
      <c r="AM15" s="102">
        <v>5</v>
      </c>
      <c r="AN15" s="84">
        <f t="shared" si="0"/>
        <v>50</v>
      </c>
      <c r="AO15" s="103">
        <v>3</v>
      </c>
    </row>
    <row r="16" spans="2:41">
      <c r="B16" s="86" t="s">
        <v>41</v>
      </c>
      <c r="C16" s="87" t="s">
        <v>42</v>
      </c>
      <c r="D16" s="88" t="s">
        <v>18</v>
      </c>
      <c r="E16" s="89">
        <v>10</v>
      </c>
      <c r="F16" s="90">
        <v>9</v>
      </c>
      <c r="G16" s="90">
        <v>9</v>
      </c>
      <c r="H16" s="90">
        <v>8</v>
      </c>
      <c r="I16" s="90">
        <v>8</v>
      </c>
      <c r="J16" s="90">
        <v>7</v>
      </c>
      <c r="K16" s="90">
        <v>6</v>
      </c>
      <c r="L16" s="90">
        <v>3</v>
      </c>
      <c r="M16" s="90">
        <v>1</v>
      </c>
      <c r="N16" s="91"/>
      <c r="O16" s="92">
        <v>10</v>
      </c>
      <c r="P16" s="93">
        <v>9</v>
      </c>
      <c r="Q16" s="93">
        <v>9</v>
      </c>
      <c r="R16" s="93">
        <v>8</v>
      </c>
      <c r="S16" s="93">
        <v>7</v>
      </c>
      <c r="T16" s="93">
        <v>6</v>
      </c>
      <c r="U16" s="93">
        <v>6</v>
      </c>
      <c r="V16" s="93">
        <v>6</v>
      </c>
      <c r="W16" s="93"/>
      <c r="X16" s="94"/>
      <c r="Y16" s="95">
        <v>8</v>
      </c>
      <c r="Z16" s="96">
        <v>8</v>
      </c>
      <c r="AA16" s="96">
        <v>8</v>
      </c>
      <c r="AB16" s="96">
        <v>7</v>
      </c>
      <c r="AC16" s="96">
        <v>6</v>
      </c>
      <c r="AD16" s="96">
        <v>6</v>
      </c>
      <c r="AE16" s="96">
        <v>5</v>
      </c>
      <c r="AF16" s="96"/>
      <c r="AG16" s="96"/>
      <c r="AH16" s="97"/>
      <c r="AI16" s="98">
        <f t="shared" si="1"/>
        <v>180</v>
      </c>
      <c r="AJ16" s="99">
        <f t="shared" si="2"/>
        <v>61</v>
      </c>
      <c r="AK16" s="100">
        <f t="shared" si="3"/>
        <v>61</v>
      </c>
      <c r="AL16" s="101">
        <f t="shared" si="4"/>
        <v>48</v>
      </c>
      <c r="AM16" s="102">
        <v>1</v>
      </c>
      <c r="AN16" s="84">
        <f t="shared" si="0"/>
        <v>10</v>
      </c>
      <c r="AO16" s="103">
        <v>1</v>
      </c>
    </row>
    <row r="17" spans="2:41">
      <c r="B17" s="86" t="s">
        <v>43</v>
      </c>
      <c r="C17" s="87"/>
      <c r="D17" s="88"/>
      <c r="E17" s="104"/>
      <c r="F17" s="90"/>
      <c r="G17" s="90"/>
      <c r="H17" s="90"/>
      <c r="I17" s="90"/>
      <c r="J17" s="90"/>
      <c r="K17" s="90"/>
      <c r="L17" s="90"/>
      <c r="M17" s="90"/>
      <c r="N17" s="91"/>
      <c r="O17" s="92"/>
      <c r="P17" s="93"/>
      <c r="Q17" s="93"/>
      <c r="R17" s="93"/>
      <c r="S17" s="93"/>
      <c r="T17" s="93"/>
      <c r="U17" s="93"/>
      <c r="V17" s="93"/>
      <c r="W17" s="93"/>
      <c r="X17" s="94"/>
      <c r="Y17" s="95"/>
      <c r="Z17" s="96"/>
      <c r="AA17" s="96"/>
      <c r="AB17" s="96"/>
      <c r="AC17" s="96"/>
      <c r="AD17" s="96"/>
      <c r="AE17" s="96"/>
      <c r="AF17" s="96"/>
      <c r="AG17" s="96"/>
      <c r="AH17" s="97"/>
      <c r="AI17" s="98">
        <f t="shared" si="1"/>
        <v>10</v>
      </c>
      <c r="AJ17" s="99">
        <f t="shared" si="2"/>
        <v>0</v>
      </c>
      <c r="AK17" s="100">
        <f t="shared" si="3"/>
        <v>0</v>
      </c>
      <c r="AL17" s="101">
        <f t="shared" si="4"/>
        <v>0</v>
      </c>
      <c r="AM17" s="102">
        <v>1</v>
      </c>
      <c r="AN17" s="84">
        <f t="shared" si="0"/>
        <v>10</v>
      </c>
      <c r="AO17" s="103"/>
    </row>
    <row r="18" spans="2:41">
      <c r="B18" s="86" t="s">
        <v>44</v>
      </c>
      <c r="C18" s="87" t="s">
        <v>45</v>
      </c>
      <c r="D18" s="88" t="s">
        <v>15</v>
      </c>
      <c r="E18" s="104">
        <v>6</v>
      </c>
      <c r="F18" s="90">
        <v>5</v>
      </c>
      <c r="G18" s="90">
        <v>5</v>
      </c>
      <c r="H18" s="90">
        <v>4</v>
      </c>
      <c r="I18" s="90">
        <v>4</v>
      </c>
      <c r="J18" s="90">
        <v>3</v>
      </c>
      <c r="K18" s="90">
        <v>2</v>
      </c>
      <c r="L18" s="90"/>
      <c r="M18" s="90"/>
      <c r="N18" s="91"/>
      <c r="O18" s="92">
        <v>10</v>
      </c>
      <c r="P18" s="93">
        <v>8</v>
      </c>
      <c r="Q18" s="93">
        <v>7</v>
      </c>
      <c r="R18" s="93">
        <v>6</v>
      </c>
      <c r="S18" s="93">
        <v>5</v>
      </c>
      <c r="T18" s="93"/>
      <c r="U18" s="93"/>
      <c r="V18" s="93"/>
      <c r="W18" s="93"/>
      <c r="X18" s="94"/>
      <c r="Y18" s="95">
        <v>10</v>
      </c>
      <c r="Z18" s="96">
        <v>9</v>
      </c>
      <c r="AA18" s="96">
        <v>8</v>
      </c>
      <c r="AB18" s="96">
        <v>8</v>
      </c>
      <c r="AC18" s="96">
        <v>7</v>
      </c>
      <c r="AD18" s="96">
        <v>7</v>
      </c>
      <c r="AE18" s="96">
        <v>6</v>
      </c>
      <c r="AF18" s="96">
        <v>6</v>
      </c>
      <c r="AG18" s="96"/>
      <c r="AH18" s="97"/>
      <c r="AI18" s="98">
        <f t="shared" si="1"/>
        <v>136</v>
      </c>
      <c r="AJ18" s="99">
        <f t="shared" si="2"/>
        <v>29</v>
      </c>
      <c r="AK18" s="100">
        <f t="shared" si="3"/>
        <v>36</v>
      </c>
      <c r="AL18" s="101">
        <f t="shared" si="4"/>
        <v>61</v>
      </c>
      <c r="AM18" s="102">
        <v>1</v>
      </c>
      <c r="AN18" s="84">
        <f t="shared" si="0"/>
        <v>10</v>
      </c>
      <c r="AO18" s="103"/>
    </row>
    <row r="19" spans="2:41">
      <c r="B19" s="86" t="s">
        <v>46</v>
      </c>
      <c r="C19" s="87" t="s">
        <v>47</v>
      </c>
      <c r="D19" s="88" t="s">
        <v>15</v>
      </c>
      <c r="E19" s="104">
        <v>9</v>
      </c>
      <c r="F19" s="90">
        <v>8</v>
      </c>
      <c r="G19" s="90">
        <v>8</v>
      </c>
      <c r="H19" s="90">
        <v>7</v>
      </c>
      <c r="I19" s="90">
        <v>5</v>
      </c>
      <c r="J19" s="90">
        <v>5</v>
      </c>
      <c r="K19" s="90">
        <v>5</v>
      </c>
      <c r="L19" s="90">
        <v>2</v>
      </c>
      <c r="M19" s="90">
        <v>1</v>
      </c>
      <c r="N19" s="91">
        <v>1</v>
      </c>
      <c r="O19" s="92">
        <v>10</v>
      </c>
      <c r="P19" s="93">
        <v>9</v>
      </c>
      <c r="Q19" s="93">
        <v>8</v>
      </c>
      <c r="R19" s="93">
        <v>6</v>
      </c>
      <c r="S19" s="93"/>
      <c r="T19" s="93"/>
      <c r="U19" s="93"/>
      <c r="V19" s="93"/>
      <c r="W19" s="93"/>
      <c r="X19" s="94"/>
      <c r="Y19" s="95">
        <v>9</v>
      </c>
      <c r="Z19" s="96">
        <v>8</v>
      </c>
      <c r="AA19" s="96">
        <v>7</v>
      </c>
      <c r="AB19" s="96">
        <v>7</v>
      </c>
      <c r="AC19" s="96">
        <v>7</v>
      </c>
      <c r="AD19" s="96">
        <v>7</v>
      </c>
      <c r="AE19" s="96">
        <v>5</v>
      </c>
      <c r="AF19" s="96">
        <v>5</v>
      </c>
      <c r="AG19" s="96"/>
      <c r="AH19" s="97"/>
      <c r="AI19" s="98">
        <f t="shared" si="1"/>
        <v>169</v>
      </c>
      <c r="AJ19" s="99">
        <f t="shared" si="2"/>
        <v>51</v>
      </c>
      <c r="AK19" s="100">
        <f t="shared" si="3"/>
        <v>33</v>
      </c>
      <c r="AL19" s="101">
        <f t="shared" si="4"/>
        <v>55</v>
      </c>
      <c r="AM19" s="102">
        <v>3</v>
      </c>
      <c r="AN19" s="84">
        <f t="shared" si="0"/>
        <v>30</v>
      </c>
      <c r="AO19" s="103"/>
    </row>
    <row r="20" spans="2:41">
      <c r="B20" s="86" t="s">
        <v>48</v>
      </c>
      <c r="C20" s="87" t="s">
        <v>49</v>
      </c>
      <c r="D20" s="88" t="s">
        <v>15</v>
      </c>
      <c r="E20" s="104">
        <v>9</v>
      </c>
      <c r="F20" s="90">
        <v>9</v>
      </c>
      <c r="G20" s="90">
        <v>9</v>
      </c>
      <c r="H20" s="90">
        <v>8</v>
      </c>
      <c r="I20" s="90">
        <v>8</v>
      </c>
      <c r="J20" s="90">
        <v>6</v>
      </c>
      <c r="K20" s="90">
        <v>6</v>
      </c>
      <c r="L20" s="90">
        <v>5</v>
      </c>
      <c r="M20" s="90">
        <v>5</v>
      </c>
      <c r="N20" s="91">
        <v>4</v>
      </c>
      <c r="O20" s="92">
        <v>9</v>
      </c>
      <c r="P20" s="93">
        <v>9</v>
      </c>
      <c r="Q20" s="93">
        <v>9</v>
      </c>
      <c r="R20" s="93">
        <v>9</v>
      </c>
      <c r="S20" s="93">
        <v>8</v>
      </c>
      <c r="T20" s="93">
        <v>8</v>
      </c>
      <c r="U20" s="93">
        <v>6</v>
      </c>
      <c r="V20" s="93"/>
      <c r="W20" s="93"/>
      <c r="X20" s="94"/>
      <c r="Y20" s="95">
        <v>8</v>
      </c>
      <c r="Z20" s="96">
        <v>8</v>
      </c>
      <c r="AA20" s="96">
        <v>6</v>
      </c>
      <c r="AB20" s="96">
        <v>5</v>
      </c>
      <c r="AC20" s="96"/>
      <c r="AD20" s="96"/>
      <c r="AE20" s="96"/>
      <c r="AF20" s="96"/>
      <c r="AG20" s="96"/>
      <c r="AH20" s="97"/>
      <c r="AI20" s="98">
        <f t="shared" si="1"/>
        <v>174</v>
      </c>
      <c r="AJ20" s="99">
        <f t="shared" si="2"/>
        <v>69</v>
      </c>
      <c r="AK20" s="100">
        <f t="shared" si="3"/>
        <v>58</v>
      </c>
      <c r="AL20" s="101">
        <f t="shared" si="4"/>
        <v>27</v>
      </c>
      <c r="AM20" s="102">
        <v>2</v>
      </c>
      <c r="AN20" s="84">
        <f t="shared" si="0"/>
        <v>20</v>
      </c>
      <c r="AO20" s="103"/>
    </row>
    <row r="21" spans="2:41">
      <c r="B21" s="86" t="s">
        <v>50</v>
      </c>
      <c r="C21" s="87" t="s">
        <v>51</v>
      </c>
      <c r="D21" s="88" t="s">
        <v>15</v>
      </c>
      <c r="E21" s="104">
        <v>9</v>
      </c>
      <c r="F21" s="90">
        <v>7</v>
      </c>
      <c r="G21" s="90">
        <v>6</v>
      </c>
      <c r="H21" s="90">
        <v>5</v>
      </c>
      <c r="I21" s="90">
        <v>3</v>
      </c>
      <c r="J21" s="90">
        <v>3</v>
      </c>
      <c r="K21" s="90">
        <v>2</v>
      </c>
      <c r="L21" s="90">
        <v>1</v>
      </c>
      <c r="M21" s="90"/>
      <c r="N21" s="91"/>
      <c r="O21" s="92">
        <v>10</v>
      </c>
      <c r="P21" s="93">
        <v>10</v>
      </c>
      <c r="Q21" s="93">
        <v>8</v>
      </c>
      <c r="R21" s="93">
        <v>8</v>
      </c>
      <c r="S21" s="93">
        <v>6</v>
      </c>
      <c r="T21" s="93"/>
      <c r="U21" s="93"/>
      <c r="V21" s="93"/>
      <c r="W21" s="93"/>
      <c r="X21" s="94"/>
      <c r="Y21" s="105">
        <v>10</v>
      </c>
      <c r="Z21" s="96">
        <v>5</v>
      </c>
      <c r="AA21" s="96"/>
      <c r="AB21" s="96"/>
      <c r="AC21" s="96"/>
      <c r="AD21" s="96"/>
      <c r="AE21" s="96"/>
      <c r="AF21" s="96"/>
      <c r="AG21" s="96"/>
      <c r="AH21" s="97"/>
      <c r="AI21" s="98">
        <f t="shared" si="1"/>
        <v>93</v>
      </c>
      <c r="AJ21" s="99">
        <f t="shared" si="2"/>
        <v>36</v>
      </c>
      <c r="AK21" s="100">
        <f t="shared" si="3"/>
        <v>42</v>
      </c>
      <c r="AL21" s="101">
        <f t="shared" si="4"/>
        <v>15</v>
      </c>
      <c r="AM21" s="102"/>
      <c r="AN21" s="84">
        <f t="shared" si="0"/>
        <v>0</v>
      </c>
      <c r="AO21" s="103">
        <v>1</v>
      </c>
    </row>
    <row r="22" spans="2:41">
      <c r="B22" s="86" t="s">
        <v>52</v>
      </c>
      <c r="C22" s="87" t="s">
        <v>53</v>
      </c>
      <c r="D22" s="88" t="s">
        <v>15</v>
      </c>
      <c r="E22" s="104">
        <v>10</v>
      </c>
      <c r="F22" s="90">
        <v>10</v>
      </c>
      <c r="G22" s="90">
        <v>9</v>
      </c>
      <c r="H22" s="90">
        <v>7</v>
      </c>
      <c r="I22" s="90">
        <v>7</v>
      </c>
      <c r="J22" s="90">
        <v>7</v>
      </c>
      <c r="K22" s="90">
        <v>7</v>
      </c>
      <c r="L22" s="90">
        <v>6</v>
      </c>
      <c r="M22" s="90">
        <v>4</v>
      </c>
      <c r="N22" s="91"/>
      <c r="O22" s="92">
        <v>9</v>
      </c>
      <c r="P22" s="93">
        <v>9</v>
      </c>
      <c r="Q22" s="93">
        <v>8</v>
      </c>
      <c r="R22" s="93">
        <v>8</v>
      </c>
      <c r="S22" s="93">
        <v>7</v>
      </c>
      <c r="T22" s="93">
        <v>6</v>
      </c>
      <c r="U22" s="93">
        <v>6</v>
      </c>
      <c r="V22" s="93">
        <v>6</v>
      </c>
      <c r="W22" s="93">
        <v>5</v>
      </c>
      <c r="X22" s="94">
        <v>5</v>
      </c>
      <c r="Y22" s="95">
        <v>10</v>
      </c>
      <c r="Z22" s="96">
        <v>8</v>
      </c>
      <c r="AA22" s="96">
        <v>7</v>
      </c>
      <c r="AB22" s="96">
        <v>7</v>
      </c>
      <c r="AC22" s="96">
        <v>7</v>
      </c>
      <c r="AD22" s="96">
        <v>6</v>
      </c>
      <c r="AE22" s="96">
        <v>6</v>
      </c>
      <c r="AF22" s="96">
        <v>6</v>
      </c>
      <c r="AG22" s="96">
        <v>5</v>
      </c>
      <c r="AH22" s="97">
        <v>5</v>
      </c>
      <c r="AI22" s="98">
        <f t="shared" si="1"/>
        <v>233</v>
      </c>
      <c r="AJ22" s="99">
        <f t="shared" si="2"/>
        <v>67</v>
      </c>
      <c r="AK22" s="100">
        <f t="shared" si="3"/>
        <v>69</v>
      </c>
      <c r="AL22" s="101">
        <f t="shared" si="4"/>
        <v>67</v>
      </c>
      <c r="AM22" s="102">
        <v>3</v>
      </c>
      <c r="AN22" s="84">
        <f t="shared" si="0"/>
        <v>30</v>
      </c>
      <c r="AO22" s="103">
        <v>2</v>
      </c>
    </row>
    <row r="23" spans="2:41">
      <c r="B23" s="86" t="s">
        <v>54</v>
      </c>
      <c r="C23" s="87"/>
      <c r="D23" s="88"/>
      <c r="E23" s="104"/>
      <c r="F23" s="90"/>
      <c r="G23" s="90"/>
      <c r="H23" s="90"/>
      <c r="I23" s="90"/>
      <c r="J23" s="90"/>
      <c r="K23" s="90"/>
      <c r="L23" s="90"/>
      <c r="M23" s="90"/>
      <c r="N23" s="91"/>
      <c r="O23" s="92"/>
      <c r="P23" s="93"/>
      <c r="Q23" s="93"/>
      <c r="R23" s="93"/>
      <c r="S23" s="93"/>
      <c r="T23" s="93"/>
      <c r="U23" s="93"/>
      <c r="V23" s="93"/>
      <c r="W23" s="93"/>
      <c r="X23" s="94"/>
      <c r="Y23" s="95"/>
      <c r="Z23" s="96"/>
      <c r="AA23" s="96"/>
      <c r="AB23" s="96"/>
      <c r="AC23" s="96"/>
      <c r="AD23" s="96"/>
      <c r="AE23" s="96"/>
      <c r="AF23" s="96"/>
      <c r="AG23" s="96"/>
      <c r="AH23" s="97"/>
      <c r="AI23" s="98">
        <f t="shared" si="1"/>
        <v>0</v>
      </c>
      <c r="AJ23" s="99">
        <f t="shared" si="2"/>
        <v>0</v>
      </c>
      <c r="AK23" s="100">
        <f t="shared" si="3"/>
        <v>0</v>
      </c>
      <c r="AL23" s="101">
        <f t="shared" si="4"/>
        <v>0</v>
      </c>
      <c r="AM23" s="102"/>
      <c r="AN23" s="84">
        <f t="shared" si="0"/>
        <v>0</v>
      </c>
      <c r="AO23" s="103"/>
    </row>
    <row r="24" spans="2:41">
      <c r="B24" s="86" t="s">
        <v>55</v>
      </c>
      <c r="C24" s="87"/>
      <c r="D24" s="88"/>
      <c r="E24" s="104"/>
      <c r="F24" s="90"/>
      <c r="G24" s="90"/>
      <c r="H24" s="90"/>
      <c r="I24" s="90"/>
      <c r="J24" s="90"/>
      <c r="K24" s="90"/>
      <c r="L24" s="90"/>
      <c r="M24" s="90"/>
      <c r="N24" s="91"/>
      <c r="O24" s="92"/>
      <c r="P24" s="93"/>
      <c r="Q24" s="93"/>
      <c r="R24" s="93"/>
      <c r="S24" s="93"/>
      <c r="T24" s="93"/>
      <c r="U24" s="93"/>
      <c r="V24" s="93"/>
      <c r="W24" s="93"/>
      <c r="X24" s="94"/>
      <c r="Y24" s="95"/>
      <c r="Z24" s="96"/>
      <c r="AA24" s="96"/>
      <c r="AB24" s="96"/>
      <c r="AC24" s="96"/>
      <c r="AD24" s="96"/>
      <c r="AE24" s="96"/>
      <c r="AF24" s="96"/>
      <c r="AG24" s="96"/>
      <c r="AH24" s="97"/>
      <c r="AI24" s="98">
        <f t="shared" si="1"/>
        <v>0</v>
      </c>
      <c r="AJ24" s="99">
        <f t="shared" si="2"/>
        <v>0</v>
      </c>
      <c r="AK24" s="100">
        <f t="shared" si="3"/>
        <v>0</v>
      </c>
      <c r="AL24" s="101">
        <f t="shared" si="4"/>
        <v>0</v>
      </c>
      <c r="AM24" s="102"/>
      <c r="AN24" s="84">
        <f t="shared" si="0"/>
        <v>0</v>
      </c>
      <c r="AO24" s="103"/>
    </row>
    <row r="25" spans="2:41">
      <c r="B25" s="86" t="s">
        <v>56</v>
      </c>
      <c r="C25" s="87"/>
      <c r="D25" s="88"/>
      <c r="E25" s="104"/>
      <c r="F25" s="90"/>
      <c r="G25" s="90"/>
      <c r="H25" s="90"/>
      <c r="I25" s="90"/>
      <c r="J25" s="90"/>
      <c r="K25" s="90"/>
      <c r="L25" s="90"/>
      <c r="M25" s="90"/>
      <c r="N25" s="91"/>
      <c r="O25" s="92"/>
      <c r="P25" s="93"/>
      <c r="Q25" s="93"/>
      <c r="R25" s="93"/>
      <c r="S25" s="93"/>
      <c r="T25" s="93"/>
      <c r="U25" s="93"/>
      <c r="V25" s="93"/>
      <c r="W25" s="93"/>
      <c r="X25" s="94"/>
      <c r="Y25" s="95"/>
      <c r="Z25" s="96"/>
      <c r="AA25" s="96"/>
      <c r="AB25" s="96"/>
      <c r="AC25" s="96"/>
      <c r="AD25" s="96"/>
      <c r="AE25" s="96"/>
      <c r="AF25" s="96"/>
      <c r="AG25" s="96"/>
      <c r="AH25" s="97"/>
      <c r="AI25" s="98">
        <f t="shared" si="1"/>
        <v>0</v>
      </c>
      <c r="AJ25" s="99">
        <f t="shared" si="2"/>
        <v>0</v>
      </c>
      <c r="AK25" s="100">
        <f t="shared" si="3"/>
        <v>0</v>
      </c>
      <c r="AL25" s="101">
        <f t="shared" si="4"/>
        <v>0</v>
      </c>
      <c r="AM25" s="102"/>
      <c r="AN25" s="84">
        <f t="shared" si="0"/>
        <v>0</v>
      </c>
      <c r="AO25" s="103"/>
    </row>
    <row r="26" spans="2:41">
      <c r="B26" s="86" t="s">
        <v>57</v>
      </c>
      <c r="C26" s="87"/>
      <c r="D26" s="88"/>
      <c r="E26" s="104"/>
      <c r="F26" s="90"/>
      <c r="G26" s="90"/>
      <c r="H26" s="90"/>
      <c r="I26" s="90"/>
      <c r="J26" s="90"/>
      <c r="K26" s="90"/>
      <c r="L26" s="90"/>
      <c r="M26" s="90"/>
      <c r="N26" s="91"/>
      <c r="O26" s="92"/>
      <c r="P26" s="93"/>
      <c r="Q26" s="93"/>
      <c r="R26" s="93"/>
      <c r="S26" s="93"/>
      <c r="T26" s="93"/>
      <c r="U26" s="93"/>
      <c r="V26" s="93"/>
      <c r="W26" s="93"/>
      <c r="X26" s="94"/>
      <c r="Y26" s="95"/>
      <c r="Z26" s="96"/>
      <c r="AA26" s="96"/>
      <c r="AB26" s="96"/>
      <c r="AC26" s="96"/>
      <c r="AD26" s="96"/>
      <c r="AE26" s="96"/>
      <c r="AF26" s="96"/>
      <c r="AG26" s="96"/>
      <c r="AH26" s="97"/>
      <c r="AI26" s="98">
        <f t="shared" si="1"/>
        <v>0</v>
      </c>
      <c r="AJ26" s="99">
        <f t="shared" si="2"/>
        <v>0</v>
      </c>
      <c r="AK26" s="100">
        <f t="shared" si="3"/>
        <v>0</v>
      </c>
      <c r="AL26" s="101">
        <f t="shared" si="4"/>
        <v>0</v>
      </c>
      <c r="AM26" s="102"/>
      <c r="AN26" s="84">
        <f t="shared" si="0"/>
        <v>0</v>
      </c>
      <c r="AO26" s="103"/>
    </row>
    <row r="27" spans="2:41">
      <c r="B27" s="86" t="s">
        <v>58</v>
      </c>
      <c r="C27" s="87"/>
      <c r="D27" s="88"/>
      <c r="E27" s="104"/>
      <c r="F27" s="90"/>
      <c r="G27" s="90"/>
      <c r="H27" s="90"/>
      <c r="I27" s="90"/>
      <c r="J27" s="90"/>
      <c r="K27" s="90"/>
      <c r="L27" s="90"/>
      <c r="M27" s="90"/>
      <c r="N27" s="91"/>
      <c r="O27" s="92"/>
      <c r="P27" s="93"/>
      <c r="Q27" s="93"/>
      <c r="R27" s="93"/>
      <c r="S27" s="93"/>
      <c r="T27" s="93"/>
      <c r="U27" s="93"/>
      <c r="V27" s="93"/>
      <c r="W27" s="93"/>
      <c r="X27" s="94"/>
      <c r="Y27" s="95"/>
      <c r="Z27" s="96"/>
      <c r="AA27" s="96"/>
      <c r="AB27" s="96"/>
      <c r="AC27" s="96"/>
      <c r="AD27" s="96"/>
      <c r="AE27" s="96"/>
      <c r="AF27" s="96"/>
      <c r="AG27" s="96"/>
      <c r="AH27" s="97"/>
      <c r="AI27" s="98">
        <f t="shared" si="1"/>
        <v>0</v>
      </c>
      <c r="AJ27" s="99">
        <f t="shared" si="2"/>
        <v>0</v>
      </c>
      <c r="AK27" s="100">
        <f t="shared" si="3"/>
        <v>0</v>
      </c>
      <c r="AL27" s="101">
        <f t="shared" si="4"/>
        <v>0</v>
      </c>
      <c r="AM27" s="102"/>
      <c r="AN27" s="84">
        <f t="shared" si="0"/>
        <v>0</v>
      </c>
      <c r="AO27" s="103"/>
    </row>
    <row r="28" spans="2:41">
      <c r="B28" s="86" t="s">
        <v>59</v>
      </c>
      <c r="C28" s="87"/>
      <c r="D28" s="88"/>
      <c r="E28" s="104"/>
      <c r="F28" s="90"/>
      <c r="G28" s="90"/>
      <c r="H28" s="90"/>
      <c r="I28" s="90"/>
      <c r="J28" s="90"/>
      <c r="K28" s="90"/>
      <c r="L28" s="90"/>
      <c r="M28" s="90"/>
      <c r="N28" s="91"/>
      <c r="O28" s="92"/>
      <c r="P28" s="93"/>
      <c r="Q28" s="93"/>
      <c r="R28" s="93"/>
      <c r="S28" s="93"/>
      <c r="T28" s="93"/>
      <c r="U28" s="93"/>
      <c r="V28" s="93"/>
      <c r="W28" s="93"/>
      <c r="X28" s="94"/>
      <c r="Y28" s="95"/>
      <c r="Z28" s="96"/>
      <c r="AA28" s="96"/>
      <c r="AB28" s="96"/>
      <c r="AC28" s="96"/>
      <c r="AD28" s="96"/>
      <c r="AE28" s="96"/>
      <c r="AF28" s="96"/>
      <c r="AG28" s="96"/>
      <c r="AH28" s="97"/>
      <c r="AI28" s="98">
        <f t="shared" si="1"/>
        <v>0</v>
      </c>
      <c r="AJ28" s="99">
        <f t="shared" si="2"/>
        <v>0</v>
      </c>
      <c r="AK28" s="100">
        <f t="shared" si="3"/>
        <v>0</v>
      </c>
      <c r="AL28" s="101">
        <f t="shared" si="4"/>
        <v>0</v>
      </c>
      <c r="AM28" s="102"/>
      <c r="AN28" s="84">
        <f t="shared" si="0"/>
        <v>0</v>
      </c>
      <c r="AO28" s="103"/>
    </row>
    <row r="29" spans="2:41">
      <c r="B29" s="86" t="s">
        <v>60</v>
      </c>
      <c r="C29" s="87"/>
      <c r="D29" s="88"/>
      <c r="E29" s="104"/>
      <c r="F29" s="90"/>
      <c r="G29" s="90"/>
      <c r="H29" s="90"/>
      <c r="I29" s="90"/>
      <c r="J29" s="90"/>
      <c r="K29" s="90"/>
      <c r="L29" s="90"/>
      <c r="M29" s="90"/>
      <c r="N29" s="91"/>
      <c r="O29" s="92"/>
      <c r="P29" s="93"/>
      <c r="Q29" s="93"/>
      <c r="R29" s="93"/>
      <c r="S29" s="93"/>
      <c r="T29" s="93"/>
      <c r="U29" s="93"/>
      <c r="V29" s="93"/>
      <c r="W29" s="93"/>
      <c r="X29" s="94"/>
      <c r="Y29" s="95"/>
      <c r="Z29" s="96"/>
      <c r="AA29" s="96"/>
      <c r="AB29" s="96"/>
      <c r="AC29" s="96"/>
      <c r="AD29" s="96"/>
      <c r="AE29" s="96"/>
      <c r="AF29" s="96"/>
      <c r="AG29" s="96"/>
      <c r="AH29" s="97"/>
      <c r="AI29" s="98">
        <f t="shared" si="1"/>
        <v>0</v>
      </c>
      <c r="AJ29" s="99">
        <f t="shared" si="2"/>
        <v>0</v>
      </c>
      <c r="AK29" s="100">
        <f t="shared" si="3"/>
        <v>0</v>
      </c>
      <c r="AL29" s="101">
        <f t="shared" si="4"/>
        <v>0</v>
      </c>
      <c r="AM29" s="102"/>
      <c r="AN29" s="84">
        <f t="shared" si="0"/>
        <v>0</v>
      </c>
      <c r="AO29" s="103"/>
    </row>
    <row r="30" spans="2:41">
      <c r="B30" s="86" t="s">
        <v>61</v>
      </c>
      <c r="C30" s="87"/>
      <c r="D30" s="88"/>
      <c r="E30" s="104"/>
      <c r="F30" s="90"/>
      <c r="G30" s="90"/>
      <c r="H30" s="90"/>
      <c r="I30" s="90"/>
      <c r="J30" s="90"/>
      <c r="K30" s="90"/>
      <c r="L30" s="90"/>
      <c r="M30" s="90"/>
      <c r="N30" s="91"/>
      <c r="O30" s="92"/>
      <c r="P30" s="93"/>
      <c r="Q30" s="93"/>
      <c r="R30" s="93"/>
      <c r="S30" s="93"/>
      <c r="T30" s="93"/>
      <c r="U30" s="93"/>
      <c r="V30" s="93"/>
      <c r="W30" s="93"/>
      <c r="X30" s="94"/>
      <c r="Y30" s="95"/>
      <c r="Z30" s="96"/>
      <c r="AA30" s="96"/>
      <c r="AB30" s="96"/>
      <c r="AC30" s="96"/>
      <c r="AD30" s="96"/>
      <c r="AE30" s="96"/>
      <c r="AF30" s="96"/>
      <c r="AG30" s="96"/>
      <c r="AH30" s="97"/>
      <c r="AI30" s="98">
        <f t="shared" si="1"/>
        <v>0</v>
      </c>
      <c r="AJ30" s="99">
        <f t="shared" si="2"/>
        <v>0</v>
      </c>
      <c r="AK30" s="100">
        <f t="shared" si="3"/>
        <v>0</v>
      </c>
      <c r="AL30" s="101">
        <f t="shared" si="4"/>
        <v>0</v>
      </c>
      <c r="AM30" s="102"/>
      <c r="AN30" s="84">
        <f t="shared" si="0"/>
        <v>0</v>
      </c>
      <c r="AO30" s="103"/>
    </row>
    <row r="31" spans="2:41">
      <c r="B31" s="86" t="s">
        <v>62</v>
      </c>
      <c r="C31" s="87"/>
      <c r="D31" s="88"/>
      <c r="E31" s="104"/>
      <c r="F31" s="90"/>
      <c r="G31" s="90"/>
      <c r="H31" s="90"/>
      <c r="I31" s="90"/>
      <c r="J31" s="90"/>
      <c r="K31" s="90"/>
      <c r="L31" s="90"/>
      <c r="M31" s="90"/>
      <c r="N31" s="91"/>
      <c r="O31" s="92"/>
      <c r="P31" s="93"/>
      <c r="Q31" s="93"/>
      <c r="R31" s="93"/>
      <c r="S31" s="93"/>
      <c r="T31" s="93"/>
      <c r="U31" s="93"/>
      <c r="V31" s="93"/>
      <c r="W31" s="93"/>
      <c r="X31" s="94"/>
      <c r="Y31" s="95"/>
      <c r="Z31" s="96"/>
      <c r="AA31" s="96"/>
      <c r="AB31" s="96"/>
      <c r="AC31" s="96"/>
      <c r="AD31" s="96"/>
      <c r="AE31" s="96"/>
      <c r="AF31" s="96"/>
      <c r="AG31" s="96"/>
      <c r="AH31" s="97"/>
      <c r="AI31" s="98">
        <f t="shared" si="1"/>
        <v>0</v>
      </c>
      <c r="AJ31" s="99">
        <f t="shared" si="2"/>
        <v>0</v>
      </c>
      <c r="AK31" s="100">
        <f t="shared" si="3"/>
        <v>0</v>
      </c>
      <c r="AL31" s="101">
        <f t="shared" si="4"/>
        <v>0</v>
      </c>
      <c r="AM31" s="102"/>
      <c r="AN31" s="84">
        <f t="shared" si="0"/>
        <v>0</v>
      </c>
      <c r="AO31" s="103"/>
    </row>
    <row r="32" spans="2:41">
      <c r="B32" s="86" t="s">
        <v>63</v>
      </c>
      <c r="C32" s="87"/>
      <c r="D32" s="88"/>
      <c r="E32" s="104"/>
      <c r="F32" s="90"/>
      <c r="G32" s="90"/>
      <c r="H32" s="90"/>
      <c r="I32" s="90"/>
      <c r="J32" s="90"/>
      <c r="K32" s="90"/>
      <c r="L32" s="90"/>
      <c r="M32" s="90"/>
      <c r="N32" s="91"/>
      <c r="O32" s="92"/>
      <c r="P32" s="93"/>
      <c r="Q32" s="93"/>
      <c r="R32" s="93"/>
      <c r="S32" s="93"/>
      <c r="T32" s="93"/>
      <c r="U32" s="93"/>
      <c r="V32" s="93"/>
      <c r="W32" s="93"/>
      <c r="X32" s="94"/>
      <c r="Y32" s="95"/>
      <c r="Z32" s="96"/>
      <c r="AA32" s="96"/>
      <c r="AB32" s="96"/>
      <c r="AC32" s="96"/>
      <c r="AD32" s="96"/>
      <c r="AE32" s="96"/>
      <c r="AF32" s="96"/>
      <c r="AG32" s="96"/>
      <c r="AH32" s="97"/>
      <c r="AI32" s="98">
        <f t="shared" si="1"/>
        <v>0</v>
      </c>
      <c r="AJ32" s="99">
        <f t="shared" si="2"/>
        <v>0</v>
      </c>
      <c r="AK32" s="100">
        <f t="shared" si="3"/>
        <v>0</v>
      </c>
      <c r="AL32" s="101">
        <f t="shared" si="4"/>
        <v>0</v>
      </c>
      <c r="AM32" s="102"/>
      <c r="AN32" s="84">
        <f t="shared" si="0"/>
        <v>0</v>
      </c>
      <c r="AO32" s="103"/>
    </row>
    <row r="33" spans="2:41">
      <c r="B33" s="86" t="s">
        <v>64</v>
      </c>
      <c r="C33" s="87"/>
      <c r="D33" s="88"/>
      <c r="E33" s="104"/>
      <c r="F33" s="90"/>
      <c r="G33" s="90"/>
      <c r="H33" s="90"/>
      <c r="I33" s="90"/>
      <c r="J33" s="90"/>
      <c r="K33" s="90"/>
      <c r="L33" s="90"/>
      <c r="M33" s="90"/>
      <c r="N33" s="91"/>
      <c r="O33" s="92"/>
      <c r="P33" s="93"/>
      <c r="Q33" s="93"/>
      <c r="R33" s="93"/>
      <c r="S33" s="93"/>
      <c r="T33" s="93"/>
      <c r="U33" s="93"/>
      <c r="V33" s="93"/>
      <c r="W33" s="93"/>
      <c r="X33" s="94"/>
      <c r="Y33" s="95"/>
      <c r="Z33" s="96"/>
      <c r="AA33" s="96"/>
      <c r="AB33" s="96"/>
      <c r="AC33" s="96"/>
      <c r="AD33" s="96"/>
      <c r="AE33" s="96"/>
      <c r="AF33" s="96"/>
      <c r="AG33" s="96"/>
      <c r="AH33" s="97"/>
      <c r="AI33" s="98">
        <f t="shared" si="1"/>
        <v>0</v>
      </c>
      <c r="AJ33" s="99">
        <f t="shared" si="2"/>
        <v>0</v>
      </c>
      <c r="AK33" s="100">
        <f t="shared" si="3"/>
        <v>0</v>
      </c>
      <c r="AL33" s="101">
        <f t="shared" si="4"/>
        <v>0</v>
      </c>
      <c r="AM33" s="102"/>
      <c r="AN33" s="84">
        <f t="shared" si="0"/>
        <v>0</v>
      </c>
      <c r="AO33" s="103"/>
    </row>
    <row r="34" spans="2:41">
      <c r="B34" s="86" t="s">
        <v>65</v>
      </c>
      <c r="C34" s="87"/>
      <c r="D34" s="88"/>
      <c r="E34" s="104"/>
      <c r="F34" s="90"/>
      <c r="G34" s="90"/>
      <c r="H34" s="90"/>
      <c r="I34" s="90"/>
      <c r="J34" s="90"/>
      <c r="K34" s="90"/>
      <c r="L34" s="90"/>
      <c r="M34" s="90"/>
      <c r="N34" s="91"/>
      <c r="O34" s="92"/>
      <c r="P34" s="93"/>
      <c r="Q34" s="93"/>
      <c r="R34" s="93"/>
      <c r="S34" s="93"/>
      <c r="T34" s="93"/>
      <c r="U34" s="93"/>
      <c r="V34" s="93"/>
      <c r="W34" s="93"/>
      <c r="X34" s="94"/>
      <c r="Y34" s="95"/>
      <c r="Z34" s="96"/>
      <c r="AA34" s="96"/>
      <c r="AB34" s="96"/>
      <c r="AC34" s="96"/>
      <c r="AD34" s="96"/>
      <c r="AE34" s="96"/>
      <c r="AF34" s="96"/>
      <c r="AG34" s="96"/>
      <c r="AH34" s="97"/>
      <c r="AI34" s="98">
        <f t="shared" si="1"/>
        <v>0</v>
      </c>
      <c r="AJ34" s="99">
        <f t="shared" si="2"/>
        <v>0</v>
      </c>
      <c r="AK34" s="100">
        <f t="shared" si="3"/>
        <v>0</v>
      </c>
      <c r="AL34" s="101">
        <f t="shared" si="4"/>
        <v>0</v>
      </c>
      <c r="AM34" s="102"/>
      <c r="AN34" s="84">
        <f t="shared" si="0"/>
        <v>0</v>
      </c>
      <c r="AO34" s="103"/>
    </row>
    <row r="35" spans="2:41">
      <c r="B35" s="86" t="s">
        <v>66</v>
      </c>
      <c r="C35" s="87"/>
      <c r="D35" s="88"/>
      <c r="E35" s="104"/>
      <c r="F35" s="90"/>
      <c r="G35" s="90"/>
      <c r="H35" s="90"/>
      <c r="I35" s="90"/>
      <c r="J35" s="90"/>
      <c r="K35" s="90"/>
      <c r="L35" s="90"/>
      <c r="M35" s="90"/>
      <c r="N35" s="91"/>
      <c r="O35" s="92"/>
      <c r="P35" s="93"/>
      <c r="Q35" s="93"/>
      <c r="R35" s="93"/>
      <c r="S35" s="93"/>
      <c r="T35" s="93"/>
      <c r="U35" s="93"/>
      <c r="V35" s="93"/>
      <c r="W35" s="93"/>
      <c r="X35" s="94"/>
      <c r="Y35" s="95"/>
      <c r="Z35" s="96"/>
      <c r="AA35" s="96"/>
      <c r="AB35" s="96"/>
      <c r="AC35" s="96"/>
      <c r="AD35" s="96"/>
      <c r="AE35" s="96"/>
      <c r="AF35" s="96"/>
      <c r="AG35" s="96"/>
      <c r="AH35" s="97"/>
      <c r="AI35" s="98">
        <f t="shared" si="1"/>
        <v>0</v>
      </c>
      <c r="AJ35" s="99">
        <f t="shared" si="2"/>
        <v>0</v>
      </c>
      <c r="AK35" s="100">
        <f t="shared" si="3"/>
        <v>0</v>
      </c>
      <c r="AL35" s="101">
        <f t="shared" si="4"/>
        <v>0</v>
      </c>
      <c r="AM35" s="102"/>
      <c r="AN35" s="84">
        <f t="shared" si="0"/>
        <v>0</v>
      </c>
      <c r="AO35" s="103"/>
    </row>
    <row r="36" spans="2:41">
      <c r="B36" s="86" t="s">
        <v>67</v>
      </c>
      <c r="C36" s="87"/>
      <c r="D36" s="88"/>
      <c r="E36" s="104"/>
      <c r="F36" s="90"/>
      <c r="G36" s="90"/>
      <c r="H36" s="90"/>
      <c r="I36" s="90"/>
      <c r="J36" s="90"/>
      <c r="K36" s="90"/>
      <c r="L36" s="90"/>
      <c r="M36" s="90"/>
      <c r="N36" s="91"/>
      <c r="O36" s="92"/>
      <c r="P36" s="93"/>
      <c r="Q36" s="93"/>
      <c r="R36" s="93"/>
      <c r="S36" s="93"/>
      <c r="T36" s="93"/>
      <c r="U36" s="93"/>
      <c r="V36" s="93"/>
      <c r="W36" s="93"/>
      <c r="X36" s="94"/>
      <c r="Y36" s="95"/>
      <c r="Z36" s="96"/>
      <c r="AA36" s="96"/>
      <c r="AB36" s="96"/>
      <c r="AC36" s="96"/>
      <c r="AD36" s="96"/>
      <c r="AE36" s="96"/>
      <c r="AF36" s="96"/>
      <c r="AG36" s="96"/>
      <c r="AH36" s="97"/>
      <c r="AI36" s="98">
        <f t="shared" si="1"/>
        <v>0</v>
      </c>
      <c r="AJ36" s="99">
        <f t="shared" si="2"/>
        <v>0</v>
      </c>
      <c r="AK36" s="100">
        <f t="shared" si="3"/>
        <v>0</v>
      </c>
      <c r="AL36" s="101">
        <f t="shared" si="4"/>
        <v>0</v>
      </c>
      <c r="AM36" s="102"/>
      <c r="AN36" s="84">
        <f t="shared" si="0"/>
        <v>0</v>
      </c>
      <c r="AO36" s="103"/>
    </row>
    <row r="37" spans="2:41">
      <c r="B37" s="86" t="s">
        <v>68</v>
      </c>
      <c r="C37" s="87"/>
      <c r="D37" s="88"/>
      <c r="E37" s="104"/>
      <c r="F37" s="90"/>
      <c r="G37" s="90"/>
      <c r="H37" s="90"/>
      <c r="I37" s="90"/>
      <c r="J37" s="90"/>
      <c r="K37" s="90"/>
      <c r="L37" s="90"/>
      <c r="M37" s="90"/>
      <c r="N37" s="91"/>
      <c r="O37" s="92"/>
      <c r="P37" s="93"/>
      <c r="Q37" s="93"/>
      <c r="R37" s="93"/>
      <c r="S37" s="93"/>
      <c r="T37" s="93"/>
      <c r="U37" s="93"/>
      <c r="V37" s="93"/>
      <c r="W37" s="93"/>
      <c r="X37" s="94"/>
      <c r="Y37" s="95"/>
      <c r="Z37" s="96"/>
      <c r="AA37" s="96"/>
      <c r="AB37" s="96"/>
      <c r="AC37" s="96"/>
      <c r="AD37" s="96"/>
      <c r="AE37" s="96"/>
      <c r="AF37" s="96"/>
      <c r="AG37" s="96"/>
      <c r="AH37" s="97"/>
      <c r="AI37" s="98">
        <f t="shared" si="1"/>
        <v>0</v>
      </c>
      <c r="AJ37" s="99">
        <f t="shared" si="2"/>
        <v>0</v>
      </c>
      <c r="AK37" s="100">
        <f t="shared" si="3"/>
        <v>0</v>
      </c>
      <c r="AL37" s="101">
        <f t="shared" si="4"/>
        <v>0</v>
      </c>
      <c r="AM37" s="102"/>
      <c r="AN37" s="84">
        <f t="shared" si="0"/>
        <v>0</v>
      </c>
      <c r="AO37" s="103"/>
    </row>
    <row r="38" spans="2:41">
      <c r="B38" s="86" t="s">
        <v>69</v>
      </c>
      <c r="C38" s="87"/>
      <c r="D38" s="88"/>
      <c r="E38" s="104"/>
      <c r="F38" s="90"/>
      <c r="G38" s="90"/>
      <c r="H38" s="90"/>
      <c r="I38" s="90"/>
      <c r="J38" s="90"/>
      <c r="K38" s="90"/>
      <c r="L38" s="90"/>
      <c r="M38" s="90"/>
      <c r="N38" s="91"/>
      <c r="O38" s="92"/>
      <c r="P38" s="93"/>
      <c r="Q38" s="93"/>
      <c r="R38" s="93"/>
      <c r="S38" s="93"/>
      <c r="T38" s="93"/>
      <c r="U38" s="93"/>
      <c r="V38" s="93"/>
      <c r="W38" s="93"/>
      <c r="X38" s="94"/>
      <c r="Y38" s="95"/>
      <c r="Z38" s="96"/>
      <c r="AA38" s="96"/>
      <c r="AB38" s="96"/>
      <c r="AC38" s="96"/>
      <c r="AD38" s="96"/>
      <c r="AE38" s="96"/>
      <c r="AF38" s="96"/>
      <c r="AG38" s="96"/>
      <c r="AH38" s="97"/>
      <c r="AI38" s="98">
        <f t="shared" si="1"/>
        <v>0</v>
      </c>
      <c r="AJ38" s="99">
        <f t="shared" si="2"/>
        <v>0</v>
      </c>
      <c r="AK38" s="100">
        <f t="shared" si="3"/>
        <v>0</v>
      </c>
      <c r="AL38" s="101">
        <f t="shared" si="4"/>
        <v>0</v>
      </c>
      <c r="AM38" s="102"/>
      <c r="AN38" s="84">
        <f t="shared" si="0"/>
        <v>0</v>
      </c>
      <c r="AO38" s="103"/>
    </row>
    <row r="39" spans="2:41">
      <c r="B39" s="86" t="s">
        <v>70</v>
      </c>
      <c r="C39" s="87"/>
      <c r="D39" s="88"/>
      <c r="E39" s="104"/>
      <c r="F39" s="90"/>
      <c r="G39" s="90"/>
      <c r="H39" s="90"/>
      <c r="I39" s="90"/>
      <c r="J39" s="90"/>
      <c r="K39" s="90"/>
      <c r="L39" s="90"/>
      <c r="M39" s="90"/>
      <c r="N39" s="91"/>
      <c r="O39" s="92"/>
      <c r="P39" s="93"/>
      <c r="Q39" s="93"/>
      <c r="R39" s="93"/>
      <c r="S39" s="93"/>
      <c r="T39" s="93"/>
      <c r="U39" s="93"/>
      <c r="V39" s="93"/>
      <c r="W39" s="93"/>
      <c r="X39" s="94"/>
      <c r="Y39" s="95"/>
      <c r="Z39" s="96"/>
      <c r="AA39" s="96"/>
      <c r="AB39" s="96"/>
      <c r="AC39" s="96"/>
      <c r="AD39" s="96"/>
      <c r="AE39" s="96"/>
      <c r="AF39" s="96"/>
      <c r="AG39" s="96"/>
      <c r="AH39" s="97"/>
      <c r="AI39" s="98">
        <f t="shared" si="1"/>
        <v>0</v>
      </c>
      <c r="AJ39" s="99">
        <f t="shared" si="2"/>
        <v>0</v>
      </c>
      <c r="AK39" s="100">
        <f t="shared" si="3"/>
        <v>0</v>
      </c>
      <c r="AL39" s="101">
        <f t="shared" si="4"/>
        <v>0</v>
      </c>
      <c r="AM39" s="102"/>
      <c r="AN39" s="84">
        <f t="shared" si="0"/>
        <v>0</v>
      </c>
      <c r="AO39" s="103"/>
    </row>
    <row r="40" spans="2:41">
      <c r="B40" s="86" t="s">
        <v>71</v>
      </c>
      <c r="C40" s="87"/>
      <c r="D40" s="88"/>
      <c r="E40" s="104"/>
      <c r="F40" s="90"/>
      <c r="G40" s="90"/>
      <c r="H40" s="90"/>
      <c r="I40" s="90"/>
      <c r="J40" s="90"/>
      <c r="K40" s="90"/>
      <c r="L40" s="90"/>
      <c r="M40" s="90"/>
      <c r="N40" s="91"/>
      <c r="O40" s="92"/>
      <c r="P40" s="93"/>
      <c r="Q40" s="93"/>
      <c r="R40" s="93"/>
      <c r="S40" s="93"/>
      <c r="T40" s="93"/>
      <c r="U40" s="93"/>
      <c r="V40" s="93"/>
      <c r="W40" s="93"/>
      <c r="X40" s="94"/>
      <c r="Y40" s="95"/>
      <c r="Z40" s="96"/>
      <c r="AA40" s="96"/>
      <c r="AB40" s="96"/>
      <c r="AC40" s="96"/>
      <c r="AD40" s="96"/>
      <c r="AE40" s="96"/>
      <c r="AF40" s="96"/>
      <c r="AG40" s="96"/>
      <c r="AH40" s="97"/>
      <c r="AI40" s="98">
        <f t="shared" si="1"/>
        <v>0</v>
      </c>
      <c r="AJ40" s="99">
        <f t="shared" si="2"/>
        <v>0</v>
      </c>
      <c r="AK40" s="100">
        <f t="shared" si="3"/>
        <v>0</v>
      </c>
      <c r="AL40" s="101">
        <f t="shared" si="4"/>
        <v>0</v>
      </c>
      <c r="AM40" s="102"/>
      <c r="AN40" s="84">
        <f t="shared" si="0"/>
        <v>0</v>
      </c>
      <c r="AO40" s="103"/>
    </row>
    <row r="41" spans="2:41">
      <c r="B41" s="86" t="s">
        <v>72</v>
      </c>
      <c r="C41" s="87"/>
      <c r="D41" s="88"/>
      <c r="E41" s="104"/>
      <c r="F41" s="90"/>
      <c r="G41" s="90"/>
      <c r="H41" s="90"/>
      <c r="I41" s="90"/>
      <c r="J41" s="90"/>
      <c r="K41" s="90"/>
      <c r="L41" s="90"/>
      <c r="M41" s="90"/>
      <c r="N41" s="91"/>
      <c r="O41" s="92"/>
      <c r="P41" s="93"/>
      <c r="Q41" s="93"/>
      <c r="R41" s="93"/>
      <c r="S41" s="93"/>
      <c r="T41" s="93"/>
      <c r="U41" s="93"/>
      <c r="V41" s="93"/>
      <c r="W41" s="93"/>
      <c r="X41" s="94"/>
      <c r="Y41" s="95"/>
      <c r="Z41" s="96"/>
      <c r="AA41" s="96"/>
      <c r="AB41" s="96"/>
      <c r="AC41" s="96"/>
      <c r="AD41" s="96"/>
      <c r="AE41" s="96"/>
      <c r="AF41" s="96"/>
      <c r="AG41" s="96"/>
      <c r="AH41" s="97"/>
      <c r="AI41" s="98">
        <f t="shared" si="1"/>
        <v>0</v>
      </c>
      <c r="AJ41" s="99">
        <f t="shared" si="2"/>
        <v>0</v>
      </c>
      <c r="AK41" s="100">
        <f t="shared" si="3"/>
        <v>0</v>
      </c>
      <c r="AL41" s="101">
        <f t="shared" si="4"/>
        <v>0</v>
      </c>
      <c r="AM41" s="102"/>
      <c r="AN41" s="84">
        <f t="shared" si="0"/>
        <v>0</v>
      </c>
      <c r="AO41" s="103"/>
    </row>
    <row r="42" ht="15.75" spans="2:41">
      <c r="B42" s="110" t="s">
        <v>73</v>
      </c>
      <c r="C42" s="111"/>
      <c r="D42" s="112"/>
      <c r="E42" s="113"/>
      <c r="F42" s="114"/>
      <c r="G42" s="114"/>
      <c r="H42" s="114"/>
      <c r="I42" s="114"/>
      <c r="J42" s="114"/>
      <c r="K42" s="114"/>
      <c r="L42" s="114"/>
      <c r="M42" s="114"/>
      <c r="N42" s="115"/>
      <c r="O42" s="116"/>
      <c r="P42" s="117"/>
      <c r="Q42" s="117"/>
      <c r="R42" s="117"/>
      <c r="S42" s="117"/>
      <c r="T42" s="117"/>
      <c r="U42" s="117"/>
      <c r="V42" s="117"/>
      <c r="W42" s="117"/>
      <c r="X42" s="118"/>
      <c r="Y42" s="119"/>
      <c r="Z42" s="120"/>
      <c r="AA42" s="120"/>
      <c r="AB42" s="120"/>
      <c r="AC42" s="120"/>
      <c r="AD42" s="120"/>
      <c r="AE42" s="120"/>
      <c r="AF42" s="120"/>
      <c r="AG42" s="120"/>
      <c r="AH42" s="121"/>
      <c r="AI42" s="122">
        <f t="shared" si="1"/>
        <v>0</v>
      </c>
      <c r="AJ42" s="123">
        <f t="shared" si="2"/>
        <v>0</v>
      </c>
      <c r="AK42" s="124">
        <f t="shared" si="3"/>
        <v>0</v>
      </c>
      <c r="AL42" s="125">
        <f t="shared" si="4"/>
        <v>0</v>
      </c>
      <c r="AM42" s="126"/>
      <c r="AN42" s="127">
        <f t="shared" si="0"/>
        <v>0</v>
      </c>
      <c r="AO42" s="128"/>
    </row>
    <row r="47" ht="15.75"/>
    <row r="48" spans="2:41">
      <c r="C48" s="129" t="s">
        <v>74</v>
      </c>
      <c r="D48" s="21"/>
    </row>
    <row r="49" spans="3:4">
      <c r="C49" s="130" t="s">
        <v>75</v>
      </c>
      <c r="D49" s="131">
        <f>COUNTIF(D3:D42,"P")</f>
        <v>16</v>
      </c>
    </row>
    <row r="50" spans="3:4">
      <c r="C50" s="132" t="s">
        <v>76</v>
      </c>
      <c r="D50" s="133">
        <f>COUNTIF(D3:D42,"R")</f>
        <v>2</v>
      </c>
    </row>
    <row r="51" spans="3:4">
      <c r="C51" s="134" t="s">
        <v>77</v>
      </c>
      <c r="D51" s="135">
        <f>COUNTIF(D3:D42,"22 LR")</f>
        <v>0</v>
      </c>
    </row>
    <row r="52" ht="15.75" spans="3:4">
      <c r="C52" s="136" t="s">
        <v>78</v>
      </c>
      <c r="D52" s="137">
        <f>SUM(D49:D51)</f>
        <v>18</v>
      </c>
    </row>
    <row r="53" ht="15.75"/>
    <row r="54" ht="15.75" spans="3:4">
      <c r="C54" s="138" t="s">
        <v>79</v>
      </c>
      <c r="D54" s="7">
        <f>D52*1000</f>
        <v>18000</v>
      </c>
    </row>
  </sheetData>
  <sheetProtection selectLockedCells="1"/>
  <mergeCells count="3">
    <mergeCell ref="E2:N2"/>
    <mergeCell ref="O2:X2"/>
    <mergeCell ref="Y2:AH2"/>
  </mergeCells>
  <dataValidations count="2">
    <dataValidation type="list" showInputMessage="1" showErrorMessage="1" promptTitle="NOMS" sqref="C3:C42">
      <formula1>PARTICIPANTS!$A:$A</formula1>
    </dataValidation>
    <dataValidation type="list" allowBlank="1" showInputMessage="1" showErrorMessage="1" promptTitle="cat" sqref="D3:D42">
      <formula1>PARTICIPANTS!$B$1:$B$4</formula1>
    </dataValidation>
  </dataValidations>
  <pageMargins left="0.7" right="0.7" top="0.75" bottom="0.75" header="0.3" footer="0.3"/>
  <pageSetup paperSize="9" scale="57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a803bb7-1173-4ce8-aa36-836ae2ed12a0}">
            <xm:f>NOT(ISERROR(SEARCH(PARTICIPANTS!$A$62,C3)))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a1136482-cf26-4ee5-9a61-70eeb9781642}">
            <xm:f>NOT(ISERROR(SEARCH(PARTICIPANTS!$A$44,C3)))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c6281fc8-0270-483d-9652-722c2633bfad}">
            <xm:f>NOT(ISERROR(SEARCH(PARTICIPANTS!$A$43,C3)))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29ae5c5b-2515-4821-8805-b5b1299d703a}">
            <xm:f>NOT(ISERROR(SEARCH(PARTICIPANTS!$A$42,C3)))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3e7122a2-fce3-4f3b-a4e4-a395aabcd039}">
            <xm:f>NOT(ISERROR(SEARCH(PARTICIPANTS!$A$16,C3)))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a20540c2-ee09-4b3e-9d1b-69628d49ba42}">
            <xm:f>NOT(ISERROR(SEARCH(PARTICIPANTS!$A$14,C3)))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cb336381-4d9e-4033-8cf5-427458ff7b24}">
            <xm:f>NOT(ISERROR(SEARCH(PARTICIPANTS!$A$12,C3)))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8f128384-2866-4ef3-9fa9-f363e8157161}">
            <xm:f>NOT(ISERROR(SEARCH(PARTICIPANTS!$A$5,C3)))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C3:C42</xm:sqref>
        </x14:conditionalFormatting>
        <x14:conditionalFormatting xmlns:xm="http://schemas.microsoft.com/office/excel/2006/main">
          <x14:cfRule type="containsText" priority="17" operator="containsText" id="{61ef7c4b-dd70-45cc-b427-5bf446296009}">
            <xm:f>NOT(ISERROR(SEARCH(PARTICIPANTS!$B$3,D3)))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8" operator="containsText" id="{c2fc6cd8-52a8-407e-a4fa-7db18b377539}">
            <xm:f>NOT(ISERROR(SEARCH(PARTICIPANTS!$B$2,D3)))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9" operator="containsText" id="{2db96218-232d-4c4d-be7b-3716985d7d64}">
            <xm:f>NOT(ISERROR(SEARCH(PARTICIPANTS!$B$1,D3)))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D3:D42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topLeftCell="A2" workbookViewId="0">
      <selection activeCell="L12" sqref="L12"/>
    </sheetView>
  </sheetViews>
  <sheetFormatPr defaultColWidth="11.4380952380952" defaultRowHeight="15"/>
  <cols>
    <col min="1" max="2" width="11.4380952380952" style="26"/>
    <col min="3" max="3" width="26.2285714285714" style="26" customWidth="1"/>
    <col min="4" max="4" width="5.51428571428571" style="26" customWidth="1"/>
    <col min="5" max="5" width="5.64761904761905" style="26" customWidth="1"/>
    <col min="6" max="7" width="6.72380952380952" style="26" customWidth="1"/>
    <col min="8" max="8" width="10.352380952381" style="26" customWidth="1"/>
    <col min="9" max="9" width="6.72380952380952" style="26" customWidth="1"/>
    <col min="10" max="10" width="8.74285714285714" style="26" customWidth="1"/>
    <col min="11" max="16384" width="11.4380952380952" style="26"/>
  </cols>
  <sheetData>
    <row r="1" ht="176.25" customHeight="1"/>
    <row r="2" spans="1:10">
      <c r="B2" s="27"/>
      <c r="I2" s="28"/>
    </row>
    <row r="3" spans="1:10">
      <c r="I3" s="28"/>
    </row>
    <row r="4" spans="1:10">
      <c r="C4" s="29" t="s">
        <v>1</v>
      </c>
      <c r="D4" s="29" t="s">
        <v>2</v>
      </c>
      <c r="E4" s="30" t="s">
        <v>7</v>
      </c>
      <c r="F4" s="31" t="s">
        <v>80</v>
      </c>
      <c r="G4" s="32" t="s">
        <v>81</v>
      </c>
      <c r="H4" s="33" t="s">
        <v>82</v>
      </c>
      <c r="I4" s="34" t="s">
        <v>83</v>
      </c>
      <c r="J4" s="35" t="s">
        <v>12</v>
      </c>
    </row>
    <row r="5" spans="1:10">
      <c r="C5" s="36" t="str">
        <f>'SAISIE GENERALE'!C8</f>
        <v>KEM SENG Bruno</v>
      </c>
      <c r="D5" s="37" t="str">
        <f>'SAISIE GENERALE'!D8</f>
        <v>P</v>
      </c>
      <c r="E5" s="38">
        <f>'SAISIE GENERALE'!AJ8</f>
        <v>90</v>
      </c>
      <c r="F5" s="39">
        <f>'SAISIE GENERALE'!AK8</f>
        <v>92</v>
      </c>
      <c r="G5" s="40">
        <f>'SAISIE GENERALE'!AL8</f>
        <v>93</v>
      </c>
      <c r="H5" s="41">
        <f>'SAISIE GENERALE'!AN8</f>
        <v>70</v>
      </c>
      <c r="I5" s="42">
        <f>'SAISIE GENERALE'!AI8</f>
        <v>345</v>
      </c>
      <c r="J5" s="43">
        <f>'SAISIE GENERALE'!AO8</f>
        <v>6</v>
      </c>
    </row>
    <row r="6" spans="1:10">
      <c r="C6" s="44" t="str">
        <f>'SAISIE GENERALE'!C3</f>
        <v>WOLFF Peter</v>
      </c>
      <c r="D6" s="37" t="str">
        <f>'SAISIE GENERALE'!D3</f>
        <v>P</v>
      </c>
      <c r="E6" s="38">
        <f>'SAISIE GENERALE'!AJ3</f>
        <v>75</v>
      </c>
      <c r="F6" s="39">
        <f>'SAISIE GENERALE'!AK3</f>
        <v>82</v>
      </c>
      <c r="G6" s="40">
        <f>'SAISIE GENERALE'!AL3</f>
        <v>74</v>
      </c>
      <c r="H6" s="41">
        <f>'SAISIE GENERALE'!AN3</f>
        <v>50</v>
      </c>
      <c r="I6" s="42">
        <f>'SAISIE GENERALE'!AI3</f>
        <v>281</v>
      </c>
      <c r="J6" s="43">
        <v>3</v>
      </c>
    </row>
    <row r="7" spans="1:10">
      <c r="C7" s="45" t="str">
        <f>'SAISIE GENERALE'!C13</f>
        <v>BOISSON Jean-Guy</v>
      </c>
      <c r="D7" s="37" t="str">
        <f>'SAISIE GENERALE'!D13</f>
        <v>P</v>
      </c>
      <c r="E7" s="38">
        <f>'SAISIE GENERALE'!AJ13</f>
        <v>61</v>
      </c>
      <c r="F7" s="39">
        <f>'SAISIE GENERALE'!AK13</f>
        <v>83</v>
      </c>
      <c r="G7" s="40">
        <f>'SAISIE GENERALE'!AL13</f>
        <v>85</v>
      </c>
      <c r="H7" s="41">
        <f>'SAISIE GENERALE'!AN13</f>
        <v>50</v>
      </c>
      <c r="I7" s="42">
        <f>'SAISIE GENERALE'!AI13</f>
        <v>279</v>
      </c>
      <c r="J7" s="43">
        <v>1</v>
      </c>
    </row>
    <row r="8" spans="1:10">
      <c r="C8" s="44" t="str">
        <f>'SAISIE GENERALE'!C9</f>
        <v>SARIPANE David</v>
      </c>
      <c r="D8" s="37" t="str">
        <f>'SAISIE GENERALE'!D9</f>
        <v>P</v>
      </c>
      <c r="E8" s="38">
        <f>'SAISIE GENERALE'!AJ9</f>
        <v>64</v>
      </c>
      <c r="F8" s="39">
        <f>'SAISIE GENERALE'!AK9</f>
        <v>74</v>
      </c>
      <c r="G8" s="40">
        <f>'SAISIE GENERALE'!AL9</f>
        <v>87</v>
      </c>
      <c r="H8" s="41">
        <f>'SAISIE GENERALE'!AN9</f>
        <v>50</v>
      </c>
      <c r="I8" s="42">
        <f>'SAISIE GENERALE'!AI9</f>
        <v>275</v>
      </c>
      <c r="J8" s="43">
        <v>2</v>
      </c>
    </row>
    <row r="9" spans="1:10">
      <c r="C9" s="45" t="s">
        <v>17</v>
      </c>
      <c r="D9" s="37" t="str">
        <f>'SAISIE GENERALE'!D4</f>
        <v>R</v>
      </c>
      <c r="E9" s="38">
        <f>'SAISIE GENERALE'!AJ4</f>
        <v>67</v>
      </c>
      <c r="F9" s="39">
        <f>'SAISIE GENERALE'!AK4</f>
        <v>83</v>
      </c>
      <c r="G9" s="40">
        <f>'SAISIE GENERALE'!AL4</f>
        <v>75</v>
      </c>
      <c r="H9" s="41">
        <f>'SAISIE GENERALE'!AN4</f>
        <v>50</v>
      </c>
      <c r="I9" s="42">
        <f>'SAISIE GENERALE'!AI4</f>
        <v>275</v>
      </c>
      <c r="J9" s="43">
        <f>'SAISIE GENERALE'!AO4</f>
        <v>1</v>
      </c>
    </row>
    <row r="10" spans="1:10">
      <c r="C10" s="44" t="str">
        <f>'SAISIE GENERALE'!C15</f>
        <v>GUILLARD Fabien</v>
      </c>
      <c r="D10" s="37" t="str">
        <f>'SAISIE GENERALE'!D15</f>
        <v>P</v>
      </c>
      <c r="E10" s="38">
        <f>'SAISIE GENERALE'!AJ15</f>
        <v>73</v>
      </c>
      <c r="F10" s="39">
        <f>'SAISIE GENERALE'!AK15</f>
        <v>84</v>
      </c>
      <c r="G10" s="40">
        <f>'SAISIE GENERALE'!AL15</f>
        <v>62</v>
      </c>
      <c r="H10" s="41">
        <f>'SAISIE GENERALE'!AN15</f>
        <v>50</v>
      </c>
      <c r="I10" s="42">
        <f>'SAISIE GENERALE'!AI15</f>
        <v>269</v>
      </c>
      <c r="J10" s="43">
        <v>3</v>
      </c>
    </row>
    <row r="11" spans="1:10">
      <c r="A11" s="45"/>
      <c r="B11" s="37"/>
      <c r="C11" s="44" t="s">
        <v>20</v>
      </c>
      <c r="D11" s="37" t="s">
        <v>15</v>
      </c>
      <c r="E11" s="38">
        <v>72</v>
      </c>
      <c r="F11" s="39">
        <v>75</v>
      </c>
      <c r="G11" s="40">
        <v>65</v>
      </c>
      <c r="H11" s="41">
        <v>50</v>
      </c>
      <c r="I11" s="26">
        <v>262</v>
      </c>
      <c r="J11" s="43">
        <v>1</v>
      </c>
    </row>
    <row r="12" spans="1:10">
      <c r="C12" s="45" t="s">
        <v>30</v>
      </c>
      <c r="D12" s="37" t="str">
        <f>'SAISIE GENERALE'!D12</f>
        <v>P</v>
      </c>
      <c r="E12" s="38">
        <v>82</v>
      </c>
      <c r="F12" s="39">
        <v>52</v>
      </c>
      <c r="G12" s="40">
        <v>57</v>
      </c>
      <c r="H12" s="41">
        <v>50</v>
      </c>
      <c r="I12" s="42">
        <v>241</v>
      </c>
      <c r="J12" s="43">
        <v>0</v>
      </c>
    </row>
    <row r="13" spans="1:10">
      <c r="C13" s="44" t="s">
        <v>84</v>
      </c>
      <c r="D13" s="37" t="str">
        <f>'SAISIE GENERALE'!D22</f>
        <v>P</v>
      </c>
      <c r="E13" s="38">
        <v>74</v>
      </c>
      <c r="F13" s="39">
        <v>67</v>
      </c>
      <c r="G13" s="40">
        <v>68</v>
      </c>
      <c r="H13" s="41">
        <v>30</v>
      </c>
      <c r="I13" s="42">
        <v>239</v>
      </c>
      <c r="J13" s="43">
        <v>0</v>
      </c>
    </row>
    <row r="14" spans="1:10">
      <c r="C14" s="45" t="s">
        <v>35</v>
      </c>
      <c r="D14" s="37" t="str">
        <f>'SAISIE GENERALE'!D6</f>
        <v>P</v>
      </c>
      <c r="E14" s="38">
        <v>73</v>
      </c>
      <c r="F14" s="39">
        <v>77</v>
      </c>
      <c r="G14" s="40">
        <v>68</v>
      </c>
      <c r="H14" s="41">
        <v>20</v>
      </c>
      <c r="I14" s="42">
        <v>238</v>
      </c>
      <c r="J14" s="43">
        <v>2</v>
      </c>
    </row>
    <row r="15" spans="1:10">
      <c r="C15" s="45" t="s">
        <v>85</v>
      </c>
      <c r="D15" s="37" t="s">
        <v>15</v>
      </c>
      <c r="E15" s="38">
        <v>67</v>
      </c>
      <c r="F15" s="39">
        <v>69</v>
      </c>
      <c r="G15" s="40">
        <v>67</v>
      </c>
      <c r="H15" s="41">
        <v>30</v>
      </c>
      <c r="I15" s="42">
        <v>233</v>
      </c>
      <c r="J15" s="43">
        <v>2</v>
      </c>
    </row>
    <row r="16" spans="1:10">
      <c r="C16" s="45" t="s">
        <v>22</v>
      </c>
      <c r="D16" s="37" t="str">
        <f>'SAISIE GENERALE'!D20</f>
        <v>P</v>
      </c>
      <c r="E16" s="38">
        <v>42</v>
      </c>
      <c r="F16" s="39">
        <v>78</v>
      </c>
      <c r="G16" s="40">
        <v>67</v>
      </c>
      <c r="H16" s="41">
        <v>40</v>
      </c>
      <c r="I16" s="42">
        <v>227</v>
      </c>
      <c r="J16" s="43">
        <v>0</v>
      </c>
    </row>
    <row r="17" spans="3:10">
      <c r="C17" s="45" t="s">
        <v>42</v>
      </c>
      <c r="D17" s="37" t="s">
        <v>18</v>
      </c>
      <c r="E17" s="38">
        <v>61</v>
      </c>
      <c r="F17" s="39">
        <v>61</v>
      </c>
      <c r="G17" s="40">
        <v>48</v>
      </c>
      <c r="H17" s="41">
        <v>10</v>
      </c>
      <c r="I17" s="42">
        <v>180</v>
      </c>
      <c r="J17" s="43">
        <v>1</v>
      </c>
    </row>
    <row r="18" spans="3:10">
      <c r="C18" s="45" t="s">
        <v>49</v>
      </c>
      <c r="D18" s="37" t="str">
        <f>'SAISIE GENERALE'!D18</f>
        <v>P</v>
      </c>
      <c r="E18" s="38">
        <v>69</v>
      </c>
      <c r="F18" s="39">
        <v>58</v>
      </c>
      <c r="G18" s="40">
        <v>27</v>
      </c>
      <c r="H18" s="41">
        <v>20</v>
      </c>
      <c r="I18" s="42">
        <v>174</v>
      </c>
      <c r="J18" s="43">
        <v>0</v>
      </c>
    </row>
    <row r="19" spans="3:10">
      <c r="C19" s="45" t="s">
        <v>47</v>
      </c>
      <c r="D19" s="37" t="str">
        <f>'SAISIE GENERALE'!D21</f>
        <v>P</v>
      </c>
      <c r="E19" s="38">
        <v>51</v>
      </c>
      <c r="F19" s="39">
        <v>39</v>
      </c>
      <c r="G19" s="40">
        <v>55</v>
      </c>
      <c r="H19" s="41">
        <v>30</v>
      </c>
      <c r="I19" s="42">
        <v>169</v>
      </c>
      <c r="J19" s="43">
        <v>0</v>
      </c>
    </row>
    <row r="20" spans="3:10">
      <c r="C20" s="45" t="s">
        <v>45</v>
      </c>
      <c r="D20" s="37" t="s">
        <v>15</v>
      </c>
      <c r="E20" s="38">
        <v>29</v>
      </c>
      <c r="F20" s="39">
        <v>36</v>
      </c>
      <c r="G20" s="40">
        <v>61</v>
      </c>
      <c r="H20" s="41">
        <v>10</v>
      </c>
      <c r="I20" s="42">
        <v>136</v>
      </c>
      <c r="J20" s="43">
        <f>'SAISIE GENERALE'!AO11</f>
        <v>0</v>
      </c>
    </row>
    <row r="21" spans="3:10">
      <c r="C21" s="45" t="s">
        <v>51</v>
      </c>
      <c r="D21" s="37" t="s">
        <v>15</v>
      </c>
      <c r="E21" s="38">
        <v>36</v>
      </c>
      <c r="F21" s="39">
        <v>42</v>
      </c>
      <c r="G21" s="40">
        <v>15</v>
      </c>
      <c r="H21" s="41">
        <v>0</v>
      </c>
      <c r="I21" s="42">
        <v>93</v>
      </c>
      <c r="J21" s="43">
        <v>1</v>
      </c>
    </row>
    <row r="22" spans="3:10">
      <c r="C22" s="45" t="s">
        <v>33</v>
      </c>
      <c r="D22" s="37" t="s">
        <v>15</v>
      </c>
      <c r="E22" s="38">
        <v>11</v>
      </c>
      <c r="F22" s="39">
        <v>11</v>
      </c>
      <c r="G22" s="40">
        <v>33</v>
      </c>
      <c r="H22" s="41">
        <f>'SAISIE GENERALE'!AN14</f>
        <v>0</v>
      </c>
      <c r="I22" s="42">
        <v>55</v>
      </c>
      <c r="J22" s="43">
        <f>'SAISIE GENERALE'!AO14</f>
        <v>0</v>
      </c>
    </row>
    <row r="23" spans="3:10">
      <c r="C23" s="45">
        <f>'SAISIE GENERALE'!C23</f>
        <v>0</v>
      </c>
      <c r="D23" s="37">
        <f>'SAISIE GENERALE'!D23</f>
        <v>0</v>
      </c>
      <c r="E23" s="38">
        <f>'SAISIE GENERALE'!AJ23</f>
        <v>0</v>
      </c>
      <c r="F23" s="39">
        <f>'SAISIE GENERALE'!AK23</f>
        <v>0</v>
      </c>
      <c r="G23" s="40">
        <f>'SAISIE GENERALE'!AL23</f>
        <v>0</v>
      </c>
      <c r="H23" s="41">
        <f>'SAISIE GENERALE'!AN23</f>
        <v>0</v>
      </c>
      <c r="I23" s="42">
        <f>'SAISIE GENERALE'!AI23</f>
        <v>0</v>
      </c>
      <c r="J23" s="43">
        <f>'SAISIE GENERALE'!AO23</f>
        <v>0</v>
      </c>
    </row>
    <row r="24" spans="3:10">
      <c r="C24" s="45">
        <f>'SAISIE GENERALE'!C24</f>
        <v>0</v>
      </c>
      <c r="D24" s="37">
        <f>'SAISIE GENERALE'!D24</f>
        <v>0</v>
      </c>
      <c r="E24" s="38">
        <f>'SAISIE GENERALE'!AJ24</f>
        <v>0</v>
      </c>
      <c r="F24" s="39">
        <f>'SAISIE GENERALE'!AK24</f>
        <v>0</v>
      </c>
      <c r="G24" s="40">
        <f>'SAISIE GENERALE'!AL24</f>
        <v>0</v>
      </c>
      <c r="H24" s="41">
        <f>'SAISIE GENERALE'!AN24</f>
        <v>0</v>
      </c>
      <c r="I24" s="42">
        <f>'SAISIE GENERALE'!AI24</f>
        <v>0</v>
      </c>
      <c r="J24" s="43">
        <f>'SAISIE GENERALE'!AO24</f>
        <v>0</v>
      </c>
    </row>
    <row r="25" spans="3:10">
      <c r="C25" s="45">
        <f>'SAISIE GENERALE'!C25</f>
        <v>0</v>
      </c>
      <c r="D25" s="37">
        <f>'SAISIE GENERALE'!D25</f>
        <v>0</v>
      </c>
      <c r="E25" s="38">
        <f>'SAISIE GENERALE'!AJ25</f>
        <v>0</v>
      </c>
      <c r="F25" s="39">
        <f>'SAISIE GENERALE'!AK25</f>
        <v>0</v>
      </c>
      <c r="G25" s="40">
        <f>'SAISIE GENERALE'!AL25</f>
        <v>0</v>
      </c>
      <c r="H25" s="41">
        <f>'SAISIE GENERALE'!AN25</f>
        <v>0</v>
      </c>
      <c r="I25" s="42">
        <f>'SAISIE GENERALE'!AI25</f>
        <v>0</v>
      </c>
      <c r="J25" s="43">
        <f>'SAISIE GENERALE'!AO25</f>
        <v>0</v>
      </c>
    </row>
    <row r="26" spans="3:10">
      <c r="C26" s="45">
        <f>'SAISIE GENERALE'!C26</f>
        <v>0</v>
      </c>
      <c r="D26" s="37">
        <f>'SAISIE GENERALE'!D26</f>
        <v>0</v>
      </c>
      <c r="E26" s="38">
        <f>'SAISIE GENERALE'!AJ26</f>
        <v>0</v>
      </c>
      <c r="F26" s="39">
        <f>'SAISIE GENERALE'!AK26</f>
        <v>0</v>
      </c>
      <c r="G26" s="40">
        <f>'SAISIE GENERALE'!AL26</f>
        <v>0</v>
      </c>
      <c r="H26" s="41">
        <f>'SAISIE GENERALE'!AN26</f>
        <v>0</v>
      </c>
      <c r="I26" s="42">
        <f>'SAISIE GENERALE'!AI26</f>
        <v>0</v>
      </c>
      <c r="J26" s="43">
        <f>'SAISIE GENERALE'!AO26</f>
        <v>0</v>
      </c>
    </row>
    <row r="27" spans="3:10">
      <c r="C27" s="45">
        <f>'SAISIE GENERALE'!C27</f>
        <v>0</v>
      </c>
      <c r="D27" s="37">
        <f>'SAISIE GENERALE'!D27</f>
        <v>0</v>
      </c>
      <c r="E27" s="38">
        <f>'SAISIE GENERALE'!AJ27</f>
        <v>0</v>
      </c>
      <c r="F27" s="39">
        <f>'SAISIE GENERALE'!AK27</f>
        <v>0</v>
      </c>
      <c r="G27" s="40">
        <f>'SAISIE GENERALE'!AL27</f>
        <v>0</v>
      </c>
      <c r="H27" s="41">
        <f>'SAISIE GENERALE'!AN27</f>
        <v>0</v>
      </c>
      <c r="I27" s="42">
        <f>'SAISIE GENERALE'!AI27</f>
        <v>0</v>
      </c>
      <c r="J27" s="43">
        <f>'SAISIE GENERALE'!AO27</f>
        <v>0</v>
      </c>
    </row>
    <row r="28" spans="3:10">
      <c r="C28" s="45">
        <f>'SAISIE GENERALE'!C28</f>
        <v>0</v>
      </c>
      <c r="D28" s="37">
        <f>'SAISIE GENERALE'!D28</f>
        <v>0</v>
      </c>
      <c r="E28" s="38">
        <f>'SAISIE GENERALE'!AJ28</f>
        <v>0</v>
      </c>
      <c r="F28" s="39">
        <f>'SAISIE GENERALE'!AK28</f>
        <v>0</v>
      </c>
      <c r="G28" s="40">
        <f>'SAISIE GENERALE'!AL28</f>
        <v>0</v>
      </c>
      <c r="H28" s="41">
        <f>'SAISIE GENERALE'!AN28</f>
        <v>0</v>
      </c>
      <c r="I28" s="42">
        <f>'SAISIE GENERALE'!AI28</f>
        <v>0</v>
      </c>
      <c r="J28" s="43">
        <f>'SAISIE GENERALE'!AO28</f>
        <v>0</v>
      </c>
    </row>
    <row r="29" spans="3:10">
      <c r="C29" s="45">
        <f>'SAISIE GENERALE'!C29</f>
        <v>0</v>
      </c>
      <c r="D29" s="37">
        <f>'SAISIE GENERALE'!D29</f>
        <v>0</v>
      </c>
      <c r="E29" s="38">
        <f>'SAISIE GENERALE'!AJ29</f>
        <v>0</v>
      </c>
      <c r="F29" s="39">
        <f>'SAISIE GENERALE'!AK29</f>
        <v>0</v>
      </c>
      <c r="G29" s="40">
        <f>'SAISIE GENERALE'!AL29</f>
        <v>0</v>
      </c>
      <c r="H29" s="41">
        <f>'SAISIE GENERALE'!AN29</f>
        <v>0</v>
      </c>
      <c r="I29" s="42">
        <f>'SAISIE GENERALE'!AI29</f>
        <v>0</v>
      </c>
      <c r="J29" s="43">
        <f>'SAISIE GENERALE'!AO29</f>
        <v>0</v>
      </c>
    </row>
    <row r="30" spans="3:10">
      <c r="C30" s="45">
        <f>'SAISIE GENERALE'!C30</f>
        <v>0</v>
      </c>
      <c r="D30" s="37">
        <f>'SAISIE GENERALE'!D30</f>
        <v>0</v>
      </c>
      <c r="E30" s="38">
        <f>'SAISIE GENERALE'!AJ30</f>
        <v>0</v>
      </c>
      <c r="F30" s="39">
        <f>'SAISIE GENERALE'!AK30</f>
        <v>0</v>
      </c>
      <c r="G30" s="40">
        <f>'SAISIE GENERALE'!AL30</f>
        <v>0</v>
      </c>
      <c r="H30" s="41">
        <f>'SAISIE GENERALE'!AN30</f>
        <v>0</v>
      </c>
      <c r="I30" s="42">
        <f>'SAISIE GENERALE'!AI30</f>
        <v>0</v>
      </c>
      <c r="J30" s="43">
        <f>'SAISIE GENERALE'!AO30</f>
        <v>0</v>
      </c>
    </row>
    <row r="31" spans="3:10">
      <c r="C31" s="45">
        <f>'SAISIE GENERALE'!C31</f>
        <v>0</v>
      </c>
      <c r="D31" s="37">
        <f>'SAISIE GENERALE'!D31</f>
        <v>0</v>
      </c>
      <c r="E31" s="38">
        <f>'SAISIE GENERALE'!AJ31</f>
        <v>0</v>
      </c>
      <c r="F31" s="39">
        <f>'SAISIE GENERALE'!AK31</f>
        <v>0</v>
      </c>
      <c r="G31" s="40">
        <f>'SAISIE GENERALE'!AL31</f>
        <v>0</v>
      </c>
      <c r="H31" s="41">
        <f>'SAISIE GENERALE'!AN31</f>
        <v>0</v>
      </c>
      <c r="I31" s="42">
        <f>'SAISIE GENERALE'!AI31</f>
        <v>0</v>
      </c>
      <c r="J31" s="43">
        <f>'SAISIE GENERALE'!AO31</f>
        <v>0</v>
      </c>
    </row>
    <row r="32" spans="3:10">
      <c r="C32" s="45">
        <f>'SAISIE GENERALE'!C32</f>
        <v>0</v>
      </c>
      <c r="D32" s="37">
        <f>'SAISIE GENERALE'!D32</f>
        <v>0</v>
      </c>
      <c r="E32" s="38">
        <f>'SAISIE GENERALE'!AJ32</f>
        <v>0</v>
      </c>
      <c r="F32" s="39">
        <f>'SAISIE GENERALE'!AK32</f>
        <v>0</v>
      </c>
      <c r="G32" s="40">
        <f>'SAISIE GENERALE'!AL32</f>
        <v>0</v>
      </c>
      <c r="H32" s="41">
        <f>'SAISIE GENERALE'!AN32</f>
        <v>0</v>
      </c>
      <c r="I32" s="42">
        <f>'SAISIE GENERALE'!AI32</f>
        <v>0</v>
      </c>
      <c r="J32" s="43">
        <f>'SAISIE GENERALE'!AO32</f>
        <v>0</v>
      </c>
    </row>
    <row r="33" spans="3:10">
      <c r="C33" s="45">
        <f>'SAISIE GENERALE'!C33</f>
        <v>0</v>
      </c>
      <c r="D33" s="37">
        <f>'SAISIE GENERALE'!D33</f>
        <v>0</v>
      </c>
      <c r="E33" s="38">
        <f>'SAISIE GENERALE'!AJ33</f>
        <v>0</v>
      </c>
      <c r="F33" s="39">
        <f>'SAISIE GENERALE'!AK33</f>
        <v>0</v>
      </c>
      <c r="G33" s="40">
        <f>'SAISIE GENERALE'!AL33</f>
        <v>0</v>
      </c>
      <c r="H33" s="41">
        <f>'SAISIE GENERALE'!AN33</f>
        <v>0</v>
      </c>
      <c r="I33" s="42">
        <f>'SAISIE GENERALE'!AI33</f>
        <v>0</v>
      </c>
      <c r="J33" s="43">
        <f>'SAISIE GENERALE'!AO33</f>
        <v>0</v>
      </c>
    </row>
    <row r="34" spans="3:10">
      <c r="C34" s="45">
        <f>'SAISIE GENERALE'!C34</f>
        <v>0</v>
      </c>
      <c r="D34" s="37">
        <f>'SAISIE GENERALE'!D34</f>
        <v>0</v>
      </c>
      <c r="E34" s="38">
        <f>'SAISIE GENERALE'!AJ34</f>
        <v>0</v>
      </c>
      <c r="F34" s="39">
        <f>'SAISIE GENERALE'!AK34</f>
        <v>0</v>
      </c>
      <c r="G34" s="40">
        <f>'SAISIE GENERALE'!AL34</f>
        <v>0</v>
      </c>
      <c r="H34" s="41">
        <f>'SAISIE GENERALE'!AN34</f>
        <v>0</v>
      </c>
      <c r="I34" s="42">
        <f>'SAISIE GENERALE'!AI34</f>
        <v>0</v>
      </c>
      <c r="J34" s="43">
        <f>'SAISIE GENERALE'!AO34</f>
        <v>0</v>
      </c>
    </row>
    <row r="35" spans="3:10">
      <c r="C35" s="45">
        <f>'SAISIE GENERALE'!C35</f>
        <v>0</v>
      </c>
      <c r="D35" s="37">
        <f>'SAISIE GENERALE'!D35</f>
        <v>0</v>
      </c>
      <c r="E35" s="38">
        <f>'SAISIE GENERALE'!AJ35</f>
        <v>0</v>
      </c>
      <c r="F35" s="39">
        <f>'SAISIE GENERALE'!AK35</f>
        <v>0</v>
      </c>
      <c r="G35" s="40">
        <f>'SAISIE GENERALE'!AL35</f>
        <v>0</v>
      </c>
      <c r="H35" s="41">
        <f>'SAISIE GENERALE'!AN35</f>
        <v>0</v>
      </c>
      <c r="I35" s="42">
        <f>'SAISIE GENERALE'!AI35</f>
        <v>0</v>
      </c>
      <c r="J35" s="43">
        <f>'SAISIE GENERALE'!AO35</f>
        <v>0</v>
      </c>
    </row>
    <row r="36" spans="3:10">
      <c r="C36" s="45">
        <f>'SAISIE GENERALE'!C36</f>
        <v>0</v>
      </c>
      <c r="D36" s="37">
        <f>'SAISIE GENERALE'!D36</f>
        <v>0</v>
      </c>
      <c r="E36" s="38">
        <f>'SAISIE GENERALE'!AJ36</f>
        <v>0</v>
      </c>
      <c r="F36" s="39">
        <f>'SAISIE GENERALE'!AK36</f>
        <v>0</v>
      </c>
      <c r="G36" s="40">
        <f>'SAISIE GENERALE'!AL36</f>
        <v>0</v>
      </c>
      <c r="H36" s="41">
        <f>'SAISIE GENERALE'!AN36</f>
        <v>0</v>
      </c>
      <c r="I36" s="42">
        <f>'SAISIE GENERALE'!AI36</f>
        <v>0</v>
      </c>
      <c r="J36" s="43">
        <f>'SAISIE GENERALE'!AO36</f>
        <v>0</v>
      </c>
    </row>
    <row r="37" spans="3:10">
      <c r="C37" s="45">
        <f>'SAISIE GENERALE'!C37</f>
        <v>0</v>
      </c>
      <c r="D37" s="37">
        <f>'SAISIE GENERALE'!D37</f>
        <v>0</v>
      </c>
      <c r="E37" s="38">
        <f>'SAISIE GENERALE'!AJ37</f>
        <v>0</v>
      </c>
      <c r="F37" s="39">
        <f>'SAISIE GENERALE'!AK37</f>
        <v>0</v>
      </c>
      <c r="G37" s="40">
        <f>'SAISIE GENERALE'!AL37</f>
        <v>0</v>
      </c>
      <c r="H37" s="41">
        <f>'SAISIE GENERALE'!AN37</f>
        <v>0</v>
      </c>
      <c r="I37" s="42">
        <f>'SAISIE GENERALE'!AI37</f>
        <v>0</v>
      </c>
      <c r="J37" s="43">
        <f>'SAISIE GENERALE'!AO37</f>
        <v>0</v>
      </c>
    </row>
    <row r="38" spans="3:10">
      <c r="C38" s="45">
        <f>'SAISIE GENERALE'!C38</f>
        <v>0</v>
      </c>
      <c r="D38" s="37">
        <f>'SAISIE GENERALE'!D38</f>
        <v>0</v>
      </c>
      <c r="E38" s="38">
        <f>'SAISIE GENERALE'!AJ38</f>
        <v>0</v>
      </c>
      <c r="F38" s="39">
        <f>'SAISIE GENERALE'!AK38</f>
        <v>0</v>
      </c>
      <c r="G38" s="40">
        <f>'SAISIE GENERALE'!AL38</f>
        <v>0</v>
      </c>
      <c r="H38" s="41">
        <f>'SAISIE GENERALE'!AN38</f>
        <v>0</v>
      </c>
      <c r="I38" s="42">
        <f>'SAISIE GENERALE'!AI38</f>
        <v>0</v>
      </c>
      <c r="J38" s="43">
        <f>'SAISIE GENERALE'!AO38</f>
        <v>0</v>
      </c>
    </row>
    <row r="39" spans="3:10">
      <c r="C39" s="45">
        <f>'SAISIE GENERALE'!C39</f>
        <v>0</v>
      </c>
      <c r="D39" s="37">
        <f>'SAISIE GENERALE'!D39</f>
        <v>0</v>
      </c>
      <c r="E39" s="38">
        <f>'SAISIE GENERALE'!AJ39</f>
        <v>0</v>
      </c>
      <c r="F39" s="39">
        <f>'SAISIE GENERALE'!AK39</f>
        <v>0</v>
      </c>
      <c r="G39" s="40">
        <f>'SAISIE GENERALE'!AL39</f>
        <v>0</v>
      </c>
      <c r="H39" s="41">
        <f>'SAISIE GENERALE'!AN39</f>
        <v>0</v>
      </c>
      <c r="I39" s="42">
        <f>'SAISIE GENERALE'!AI39</f>
        <v>0</v>
      </c>
      <c r="J39" s="43">
        <f>'SAISIE GENERALE'!AO39</f>
        <v>0</v>
      </c>
    </row>
    <row r="40" spans="3:10">
      <c r="C40" s="45">
        <f>'SAISIE GENERALE'!C40</f>
        <v>0</v>
      </c>
      <c r="D40" s="37">
        <f>'SAISIE GENERALE'!D40</f>
        <v>0</v>
      </c>
      <c r="E40" s="38">
        <f>'SAISIE GENERALE'!AJ40</f>
        <v>0</v>
      </c>
      <c r="F40" s="39">
        <f>'SAISIE GENERALE'!AK40</f>
        <v>0</v>
      </c>
      <c r="G40" s="40">
        <f>'SAISIE GENERALE'!AL40</f>
        <v>0</v>
      </c>
      <c r="H40" s="41">
        <f>'SAISIE GENERALE'!AN40</f>
        <v>0</v>
      </c>
      <c r="I40" s="42">
        <f>'SAISIE GENERALE'!AI40</f>
        <v>0</v>
      </c>
      <c r="J40" s="43">
        <f>'SAISIE GENERALE'!AO40</f>
        <v>0</v>
      </c>
    </row>
    <row r="41" spans="3:10">
      <c r="C41" s="45">
        <f>'SAISIE GENERALE'!C41</f>
        <v>0</v>
      </c>
      <c r="D41" s="37">
        <f>'SAISIE GENERALE'!D41</f>
        <v>0</v>
      </c>
      <c r="E41" s="38">
        <f>'SAISIE GENERALE'!AJ41</f>
        <v>0</v>
      </c>
      <c r="F41" s="39">
        <f>'SAISIE GENERALE'!AK41</f>
        <v>0</v>
      </c>
      <c r="G41" s="40">
        <f>'SAISIE GENERALE'!AL41</f>
        <v>0</v>
      </c>
      <c r="H41" s="41">
        <f>'SAISIE GENERALE'!AN41</f>
        <v>0</v>
      </c>
      <c r="I41" s="42">
        <f>'SAISIE GENERALE'!AI41</f>
        <v>0</v>
      </c>
      <c r="J41" s="43">
        <f>'SAISIE GENERALE'!AO41</f>
        <v>0</v>
      </c>
    </row>
    <row r="42" spans="3:10">
      <c r="C42" s="45">
        <f>'SAISIE GENERALE'!C42</f>
        <v>0</v>
      </c>
      <c r="D42" s="37">
        <f>'SAISIE GENERALE'!D42</f>
        <v>0</v>
      </c>
      <c r="E42" s="38">
        <f>'SAISIE GENERALE'!AJ42</f>
        <v>0</v>
      </c>
      <c r="F42" s="39">
        <f>'SAISIE GENERALE'!AK42</f>
        <v>0</v>
      </c>
      <c r="G42" s="40">
        <f>'SAISIE GENERALE'!AL42</f>
        <v>0</v>
      </c>
      <c r="H42" s="41">
        <f>'SAISIE GENERALE'!AN42</f>
        <v>0</v>
      </c>
      <c r="I42" s="42">
        <f>'SAISIE GENERALE'!AI42</f>
        <v>0</v>
      </c>
      <c r="J42" s="43">
        <f>'SAISIE GENERALE'!AO42</f>
        <v>0</v>
      </c>
    </row>
    <row r="43" spans="3:10">
      <c r="C43" s="46"/>
      <c r="D43" s="47"/>
      <c r="E43" s="48"/>
      <c r="F43" s="49"/>
      <c r="G43" s="50"/>
      <c r="H43" s="51"/>
      <c r="I43" s="52"/>
      <c r="J43" s="53"/>
    </row>
  </sheetData>
  <sheetProtection selectLockedCells="1"/>
  <sortState ref="C4:J44">
    <sortCondition ref="I4:I44" descending="1"/>
  </sortState>
  <conditionalFormatting sqref="D11">
    <cfRule type="containsText" dxfId="0" priority="4" operator="between" text="P">
      <formula>NOT(ISERROR(SEARCH("P",D11)))</formula>
    </cfRule>
    <cfRule type="containsText" dxfId="1" priority="3" operator="between" text="R">
      <formula>NOT(ISERROR(SEARCH("R",D11)))</formula>
    </cfRule>
    <cfRule type="containsText" dxfId="2" priority="2" operator="between" text="22  LR">
      <formula>NOT(ISERROR(SEARCH("22  LR",D11)))</formula>
    </cfRule>
    <cfRule type="containsText" dxfId="2" priority="1" operator="between" text="22">
      <formula>NOT(ISERROR(SEARCH("22",D11)))</formula>
    </cfRule>
  </conditionalFormatting>
  <conditionalFormatting sqref="D5:D10;B11;D12:D43">
    <cfRule type="containsText" dxfId="2" priority="23" operator="between" text="22">
      <formula>NOT(ISERROR(SEARCH("22",B5)))</formula>
    </cfRule>
    <cfRule type="containsText" dxfId="2" priority="24" operator="between" text="22  LR">
      <formula>NOT(ISERROR(SEARCH("22  LR",B5)))</formula>
    </cfRule>
    <cfRule type="containsText" dxfId="1" priority="25" operator="between" text="R">
      <formula>NOT(ISERROR(SEARCH("R",B5)))</formula>
    </cfRule>
    <cfRule type="containsText" dxfId="0" priority="26" operator="between" text="P">
      <formula>NOT(ISERROR(SEARCH("P",B5)))</formula>
    </cfRule>
  </conditionalFormatting>
  <pageMargins left="0.7" right="0.7" top="0.75" bottom="0.75" header="0.3" footer="0.3"/>
  <pageSetup paperSize="9" fitToWidth="0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86d60216-d7cc-4ab2-a15e-d89af3dde795}">
            <xm:f>NOT(ISERROR(SEARCH(PARTICIPANTS!$A$5,C11)))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1" operator="containsText" id="{a7045566-ccf3-4ada-8770-c749dc01789b}">
            <xm:f>NOT(ISERROR(SEARCH(PARTICIPANTS!$A$12,C11)))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0" operator="containsText" id="{b4c43eca-5e46-4d97-a366-4913e0f8de7f}">
            <xm:f>NOT(ISERROR(SEARCH(PARTICIPANTS!$A$14,C11)))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9" operator="containsText" id="{ae261003-092b-43ea-9a99-2de692cf6420}">
            <xm:f>NOT(ISERROR(SEARCH(PARTICIPANTS!$A$16,C11)))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618ee54c-6a3a-4096-b5dd-097c872d117f}">
            <xm:f>NOT(ISERROR(SEARCH(PARTICIPANTS!$A$42,C11)))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fea60436-5449-4de7-b01c-2c3ba7198a4c}">
            <xm:f>NOT(ISERROR(SEARCH(PARTICIPANTS!$A$43,C11)))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8d672897-ab82-4f12-95bf-1f9beca7920e}">
            <xm:f>NOT(ISERROR(SEARCH(PARTICIPANTS!$A$44,C11)))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527c8bdc-df43-42cd-a11f-47a917624272}">
            <xm:f>NOT(ISERROR(SEARCH(PARTICIPANTS!$A$62,C11)))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13" operator="containsText" id="{5de9d653-a503-48fb-ac24-504a6a296a8c}">
            <xm:f>NOT(ISERROR(SEARCH(PARTICIPANTS!$A$62,A5)))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4" operator="containsText" id="{3ad57392-3621-40f0-8b93-d1b16b5c2b4d}">
            <xm:f>NOT(ISERROR(SEARCH(PARTICIPANTS!$A$44,A5)))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5" operator="containsText" id="{4e1efd8e-a70c-4605-a893-05f900fa25cd}">
            <xm:f>NOT(ISERROR(SEARCH(PARTICIPANTS!$A$43,A5)))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6" operator="containsText" id="{218036cd-aa9f-47db-ad11-0e4c047fc088}">
            <xm:f>NOT(ISERROR(SEARCH(PARTICIPANTS!$A$42,A5)))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7" operator="containsText" id="{5b1e4083-0462-4ca1-87d6-875d7a1a14a7}">
            <xm:f>NOT(ISERROR(SEARCH(PARTICIPANTS!$A$16,A5)))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8" operator="containsText" id="{4ed5c02e-dbc9-4608-94de-4385ab586725}">
            <xm:f>NOT(ISERROR(SEARCH(PARTICIPANTS!$A$14,A5)))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1" operator="containsText" id="{d04e16fe-4eac-4ee3-983d-89d7b2dd150b}">
            <xm:f>NOT(ISERROR(SEARCH(PARTICIPANTS!$A$12,A5)))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2" operator="containsText" id="{a6871098-1a81-4b57-b217-e42dff6de148}">
            <xm:f>NOT(ISERROR(SEARCH(PARTICIPANTS!$A$5,A5)))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C5:C10;A11;C12:C43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4"/>
  <sheetViews>
    <sheetView topLeftCell="A2" workbookViewId="0">
      <selection activeCell="C16" sqref="C16"/>
    </sheetView>
  </sheetViews>
  <sheetFormatPr defaultColWidth="10.7619047619048" defaultRowHeight="15"/>
  <cols>
    <col min="2" max="2" width="18.9619047619048" customWidth="1"/>
    <col min="3" max="3" width="4.17142857142857" customWidth="1"/>
    <col min="4" max="4" width="4.98095238095238" customWidth="1"/>
    <col min="6" max="6" width="23" customWidth="1"/>
    <col min="7" max="7" width="4.43809523809524" customWidth="1"/>
    <col min="8" max="8" width="7.25714285714286" customWidth="1"/>
    <col min="10" max="10" width="22.7333333333333" customWidth="1"/>
    <col min="11" max="11" width="3.76190476190476" customWidth="1"/>
    <col min="12" max="12" width="7.25714285714286" customWidth="1"/>
    <col min="14" max="14" width="23" customWidth="1"/>
    <col min="15" max="15" width="3.76190476190476" customWidth="1"/>
    <col min="16" max="16" width="7.8" customWidth="1"/>
    <col min="17" max="17" width="9.55238095238095" customWidth="1"/>
    <col min="20" max="20" width="11.4380952380952" customWidth="1"/>
  </cols>
  <sheetData>
    <row r="1" ht="193.5" customHeight="1"/>
    <row r="3" ht="15.75" spans="2:17">
      <c r="B3" s="6" t="s">
        <v>1</v>
      </c>
      <c r="C3" s="7" t="s">
        <v>2</v>
      </c>
      <c r="D3" s="8" t="s">
        <v>86</v>
      </c>
      <c r="F3" s="9" t="s">
        <v>1</v>
      </c>
      <c r="G3" s="10" t="s">
        <v>2</v>
      </c>
      <c r="H3" s="11" t="s">
        <v>8</v>
      </c>
      <c r="J3" s="9" t="s">
        <v>1</v>
      </c>
      <c r="K3" s="10" t="s">
        <v>2</v>
      </c>
      <c r="L3" s="12" t="s">
        <v>9</v>
      </c>
      <c r="N3" s="9" t="s">
        <v>1</v>
      </c>
      <c r="O3" s="10" t="s">
        <v>2</v>
      </c>
      <c r="P3" s="13" t="s">
        <v>10</v>
      </c>
      <c r="Q3" s="14" t="s">
        <v>11</v>
      </c>
    </row>
    <row r="4" ht="15.75" spans="2:17">
      <c r="B4" s="15" t="s">
        <v>26</v>
      </c>
      <c r="C4" s="16" t="str">
        <f>'SAISIE GENERALE'!D8</f>
        <v>P</v>
      </c>
      <c r="D4" s="17">
        <f>'SAISIE GENERALE'!AJ8</f>
        <v>90</v>
      </c>
      <c r="F4" s="15" t="s">
        <v>26</v>
      </c>
      <c r="G4" s="16" t="str">
        <f>'SAISIE GENERALE'!D8</f>
        <v>P</v>
      </c>
      <c r="H4" s="18">
        <f>'SAISIE GENERALE'!AK8</f>
        <v>92</v>
      </c>
      <c r="J4" s="15" t="str">
        <f>'SAISIE GENERALE'!C8</f>
        <v>KEM SENG Bruno</v>
      </c>
      <c r="K4" s="16" t="str">
        <f>'SAISIE GENERALE'!D8</f>
        <v>P</v>
      </c>
      <c r="L4" s="19">
        <f>'SAISIE GENERALE'!AL8</f>
        <v>93</v>
      </c>
      <c r="N4" s="15" t="str">
        <f>'SAISIE GENERALE'!C8</f>
        <v>KEM SENG Bruno</v>
      </c>
      <c r="O4" s="16" t="str">
        <f>'SAISIE GENERALE'!D8</f>
        <v>P</v>
      </c>
      <c r="P4" s="20">
        <f>'SAISIE GENERALE'!AM8</f>
        <v>7</v>
      </c>
      <c r="Q4" s="21">
        <f>'SAISIE GENERALE'!AN8</f>
        <v>70</v>
      </c>
    </row>
    <row r="5" ht="15.75" spans="2:17">
      <c r="B5" s="15" t="s">
        <v>30</v>
      </c>
      <c r="C5" s="16" t="str">
        <f>'SAISIE GENERALE'!D10</f>
        <v>P</v>
      </c>
      <c r="D5" s="17">
        <f>'SAISIE GENERALE'!AJ10</f>
        <v>82</v>
      </c>
      <c r="F5" s="15" t="s">
        <v>40</v>
      </c>
      <c r="G5" s="16" t="str">
        <f>'SAISIE GENERALE'!D15</f>
        <v>P</v>
      </c>
      <c r="H5" s="18">
        <f>'SAISIE GENERALE'!AK15</f>
        <v>84</v>
      </c>
      <c r="J5" s="15" t="str">
        <f>'SAISIE GENERALE'!C9</f>
        <v>SARIPANE David</v>
      </c>
      <c r="K5" s="16" t="str">
        <f>'SAISIE GENERALE'!D9</f>
        <v>P</v>
      </c>
      <c r="L5" s="19">
        <f>'SAISIE GENERALE'!AL9</f>
        <v>87</v>
      </c>
      <c r="N5" s="15" t="str">
        <f>'SAISIE GENERALE'!C5</f>
        <v>ANNONIER LOUIS</v>
      </c>
      <c r="O5" s="16" t="str">
        <f>'SAISIE GENERALE'!D5</f>
        <v>P</v>
      </c>
      <c r="P5" s="20">
        <f>'SAISIE GENERALE'!AM5</f>
        <v>5</v>
      </c>
      <c r="Q5" s="21">
        <f>'SAISIE GENERALE'!AN5</f>
        <v>50</v>
      </c>
    </row>
    <row r="6" ht="15.75" spans="2:17">
      <c r="B6" s="15" t="s">
        <v>14</v>
      </c>
      <c r="C6" s="16" t="str">
        <f>'SAISIE GENERALE'!D3</f>
        <v>P</v>
      </c>
      <c r="D6" s="17">
        <f>'SAISIE GENERALE'!AJ3</f>
        <v>75</v>
      </c>
      <c r="F6" s="15" t="s">
        <v>37</v>
      </c>
      <c r="G6" s="16" t="str">
        <f>'SAISIE GENERALE'!D13</f>
        <v>P</v>
      </c>
      <c r="H6" s="18">
        <f>'SAISIE GENERALE'!AK13</f>
        <v>83</v>
      </c>
      <c r="J6" s="15" t="str">
        <f>'SAISIE GENERALE'!C13</f>
        <v>BOISSON Jean-Guy</v>
      </c>
      <c r="K6" s="16" t="str">
        <f>'SAISIE GENERALE'!D13</f>
        <v>P</v>
      </c>
      <c r="L6" s="19">
        <f>'SAISIE GENERALE'!AL13</f>
        <v>85</v>
      </c>
      <c r="N6" s="15" t="str">
        <f>'SAISIE GENERALE'!C9</f>
        <v>SARIPANE David</v>
      </c>
      <c r="O6" s="16" t="str">
        <f>'SAISIE GENERALE'!D9</f>
        <v>P</v>
      </c>
      <c r="P6" s="20">
        <f>'SAISIE GENERALE'!AM9</f>
        <v>5</v>
      </c>
      <c r="Q6" s="21">
        <f>'SAISIE GENERALE'!AN9</f>
        <v>50</v>
      </c>
    </row>
    <row r="7" ht="15.75" spans="2:17">
      <c r="B7" s="15" t="str">
        <f>'SAISIE GENERALE'!C7</f>
        <v>GUILLARD Mickaël</v>
      </c>
      <c r="C7" s="16" t="str">
        <f>'SAISIE GENERALE'!D7</f>
        <v>P</v>
      </c>
      <c r="D7" s="17">
        <f>'SAISIE GENERALE'!AJ7</f>
        <v>74</v>
      </c>
      <c r="F7" s="15" t="s">
        <v>17</v>
      </c>
      <c r="G7" s="16" t="str">
        <f>'SAISIE GENERALE'!D4</f>
        <v>R</v>
      </c>
      <c r="H7" s="18">
        <f>'SAISIE GENERALE'!AK4</f>
        <v>83</v>
      </c>
      <c r="J7" s="15" t="str">
        <f>'SAISIE GENERALE'!C4</f>
        <v>GUYOT Jimmy</v>
      </c>
      <c r="K7" s="16" t="str">
        <f>'SAISIE GENERALE'!D4</f>
        <v>R</v>
      </c>
      <c r="L7" s="19">
        <f>'SAISIE GENERALE'!AL4</f>
        <v>75</v>
      </c>
      <c r="N7" s="15" t="str">
        <f>'SAISIE GENERALE'!C10</f>
        <v>SARIPANE Nanci</v>
      </c>
      <c r="O7" s="16" t="str">
        <f>'SAISIE GENERALE'!D10</f>
        <v>P</v>
      </c>
      <c r="P7" s="20">
        <f>'SAISIE GENERALE'!AM10</f>
        <v>5</v>
      </c>
      <c r="Q7" s="21">
        <f>'SAISIE GENERALE'!AN10</f>
        <v>50</v>
      </c>
    </row>
    <row r="8" ht="15.75" spans="2:17">
      <c r="B8" s="15" t="s">
        <v>35</v>
      </c>
      <c r="C8" s="16" t="str">
        <f>'SAISIE GENERALE'!D12</f>
        <v>P</v>
      </c>
      <c r="D8" s="17">
        <f>'SAISIE GENERALE'!AJ12</f>
        <v>73</v>
      </c>
      <c r="F8" s="15" t="s">
        <v>14</v>
      </c>
      <c r="G8" s="16" t="str">
        <f>'SAISIE GENERALE'!D3</f>
        <v>P</v>
      </c>
      <c r="H8" s="18">
        <f>'SAISIE GENERALE'!AK3</f>
        <v>82</v>
      </c>
      <c r="J8" s="15" t="str">
        <f>'SAISIE GENERALE'!C3</f>
        <v>WOLFF Peter</v>
      </c>
      <c r="K8" s="16" t="str">
        <f>'SAISIE GENERALE'!D3</f>
        <v>P</v>
      </c>
      <c r="L8" s="19">
        <f>'SAISIE GENERALE'!AL3</f>
        <v>74</v>
      </c>
      <c r="N8" s="15" t="str">
        <f>'SAISIE GENERALE'!C15</f>
        <v>GUILLARD Fabien</v>
      </c>
      <c r="O8" s="16" t="str">
        <f>'SAISIE GENERALE'!D15</f>
        <v>P</v>
      </c>
      <c r="P8" s="20">
        <f>'SAISIE GENERALE'!AM15</f>
        <v>5</v>
      </c>
      <c r="Q8" s="21">
        <f>'SAISIE GENERALE'!AN15</f>
        <v>50</v>
      </c>
    </row>
    <row r="9" ht="15.75" spans="2:17">
      <c r="B9" s="15" t="s">
        <v>40</v>
      </c>
      <c r="C9" s="16" t="str">
        <f>'SAISIE GENERALE'!D15</f>
        <v>P</v>
      </c>
      <c r="D9" s="17">
        <f>'SAISIE GENERALE'!AJ15</f>
        <v>73</v>
      </c>
      <c r="F9" s="15" t="s">
        <v>22</v>
      </c>
      <c r="G9" s="16" t="str">
        <f>'SAISIE GENERALE'!D6</f>
        <v>P</v>
      </c>
      <c r="H9" s="18">
        <f>'SAISIE GENERALE'!AK6</f>
        <v>78</v>
      </c>
      <c r="J9" s="15" t="str">
        <f>'SAISIE GENERALE'!C12</f>
        <v>DUPUY Heinrich</v>
      </c>
      <c r="K9" s="16" t="str">
        <f>'SAISIE GENERALE'!D12</f>
        <v>P</v>
      </c>
      <c r="L9" s="19">
        <f>'SAISIE GENERALE'!AL12</f>
        <v>68</v>
      </c>
      <c r="N9" s="15" t="str">
        <f>'SAISIE GENERALE'!C13</f>
        <v>BOISSON Jean-Guy</v>
      </c>
      <c r="O9" s="16" t="str">
        <f>'SAISIE GENERALE'!D13</f>
        <v>P</v>
      </c>
      <c r="P9" s="20">
        <f>'SAISIE GENERALE'!AM13</f>
        <v>5</v>
      </c>
      <c r="Q9" s="21">
        <f>'SAISIE GENERALE'!AN13</f>
        <v>50</v>
      </c>
    </row>
    <row r="10" ht="15.75" spans="2:17">
      <c r="B10" s="15" t="s">
        <v>20</v>
      </c>
      <c r="C10" s="16" t="str">
        <f>'SAISIE GENERALE'!D5</f>
        <v>P</v>
      </c>
      <c r="D10" s="17">
        <f>'SAISIE GENERALE'!AJ5</f>
        <v>72</v>
      </c>
      <c r="F10" s="15" t="s">
        <v>35</v>
      </c>
      <c r="G10" s="16" t="str">
        <f>'SAISIE GENERALE'!D12</f>
        <v>P</v>
      </c>
      <c r="H10" s="18">
        <f>'SAISIE GENERALE'!AK12</f>
        <v>77</v>
      </c>
      <c r="J10" s="15" t="str">
        <f>'SAISIE GENERALE'!C7</f>
        <v>GUILLARD Mickaël</v>
      </c>
      <c r="K10" s="16" t="str">
        <f>'SAISIE GENERALE'!D7</f>
        <v>P</v>
      </c>
      <c r="L10" s="19">
        <f>'SAISIE GENERALE'!AL7</f>
        <v>68</v>
      </c>
      <c r="N10" s="15" t="str">
        <f>'SAISIE GENERALE'!C3</f>
        <v>WOLFF Peter</v>
      </c>
      <c r="O10" s="16" t="str">
        <f>'SAISIE GENERALE'!D3</f>
        <v>P</v>
      </c>
      <c r="P10" s="20">
        <f>'SAISIE GENERALE'!AM3</f>
        <v>5</v>
      </c>
      <c r="Q10" s="21">
        <f>'SAISIE GENERALE'!AN3</f>
        <v>50</v>
      </c>
    </row>
    <row r="11" ht="15.75" spans="2:17">
      <c r="B11" s="15" t="s">
        <v>49</v>
      </c>
      <c r="C11" s="16" t="str">
        <f>'SAISIE GENERALE'!D20</f>
        <v>P</v>
      </c>
      <c r="D11" s="17">
        <f>'SAISIE GENERALE'!AJ20</f>
        <v>69</v>
      </c>
      <c r="F11" s="15" t="s">
        <v>20</v>
      </c>
      <c r="G11" s="16" t="str">
        <f>'SAISIE GENERALE'!D5</f>
        <v>P</v>
      </c>
      <c r="H11" s="18">
        <f>'SAISIE GENERALE'!AK5</f>
        <v>75</v>
      </c>
      <c r="J11" s="15" t="str">
        <f>'SAISIE GENERALE'!C6</f>
        <v>MERCIER Stéphane</v>
      </c>
      <c r="K11" s="16" t="str">
        <f>'SAISIE GENERALE'!D6</f>
        <v>P</v>
      </c>
      <c r="L11" s="19">
        <f>'SAISIE GENERALE'!AL6</f>
        <v>67</v>
      </c>
      <c r="N11" s="15" t="str">
        <f>'SAISIE GENERALE'!C4</f>
        <v>GUYOT Jimmy</v>
      </c>
      <c r="O11" s="16" t="str">
        <f>'SAISIE GENERALE'!D4</f>
        <v>R</v>
      </c>
      <c r="P11" s="20">
        <f>'SAISIE GENERALE'!AM4</f>
        <v>5</v>
      </c>
      <c r="Q11" s="21">
        <f>'SAISIE GENERALE'!AN4</f>
        <v>50</v>
      </c>
    </row>
    <row r="12" ht="15.75" spans="2:17">
      <c r="B12" s="15" t="s">
        <v>53</v>
      </c>
      <c r="C12" s="16" t="s">
        <v>15</v>
      </c>
      <c r="D12" s="17">
        <f>'SAISIE GENERALE'!AJ4</f>
        <v>67</v>
      </c>
      <c r="F12" s="15" t="s">
        <v>28</v>
      </c>
      <c r="G12" s="16" t="str">
        <f>'SAISIE GENERALE'!D9</f>
        <v>P</v>
      </c>
      <c r="H12" s="18">
        <f>'SAISIE GENERALE'!AK9</f>
        <v>74</v>
      </c>
      <c r="J12" s="15" t="str">
        <f>'SAISIE GENERALE'!C22</f>
        <v>MOREZZI Alexandro</v>
      </c>
      <c r="K12" s="16" t="str">
        <f>'SAISIE GENERALE'!D22</f>
        <v>P</v>
      </c>
      <c r="L12" s="19">
        <f>'SAISIE GENERALE'!AL22</f>
        <v>67</v>
      </c>
      <c r="N12" s="15" t="str">
        <f>'SAISIE GENERALE'!C6</f>
        <v>MERCIER Stéphane</v>
      </c>
      <c r="O12" s="16" t="str">
        <f>'SAISIE GENERALE'!D6</f>
        <v>P</v>
      </c>
      <c r="P12" s="20">
        <f>'SAISIE GENERALE'!AM6</f>
        <v>4</v>
      </c>
      <c r="Q12" s="21">
        <f>'SAISIE GENERALE'!AN6</f>
        <v>40</v>
      </c>
    </row>
    <row r="13" ht="15.75" spans="2:17">
      <c r="B13" s="22" t="s">
        <v>17</v>
      </c>
      <c r="C13" s="16" t="s">
        <v>18</v>
      </c>
      <c r="D13" s="17">
        <f>'SAISIE GENERALE'!AJ22</f>
        <v>67</v>
      </c>
      <c r="F13" s="15" t="s">
        <v>53</v>
      </c>
      <c r="G13" s="16" t="str">
        <f>'SAISIE GENERALE'!D22</f>
        <v>P</v>
      </c>
      <c r="H13" s="18">
        <f>'SAISIE GENERALE'!AK22</f>
        <v>69</v>
      </c>
      <c r="J13" s="15" t="str">
        <f>'SAISIE GENERALE'!C5</f>
        <v>ANNONIER LOUIS</v>
      </c>
      <c r="K13" s="16" t="str">
        <f>'SAISIE GENERALE'!D5</f>
        <v>P</v>
      </c>
      <c r="L13" s="19">
        <f>'SAISIE GENERALE'!AL5</f>
        <v>65</v>
      </c>
      <c r="N13" s="15" t="str">
        <f>'SAISIE GENERALE'!C7</f>
        <v>GUILLARD Mickaël</v>
      </c>
      <c r="O13" s="16" t="str">
        <f>'SAISIE GENERALE'!D7</f>
        <v>P</v>
      </c>
      <c r="P13" s="20">
        <f>'SAISIE GENERALE'!AM7</f>
        <v>3</v>
      </c>
      <c r="Q13" s="21">
        <f>'SAISIE GENERALE'!AN7</f>
        <v>30</v>
      </c>
    </row>
    <row r="14" ht="15.75" spans="2:17">
      <c r="B14" s="15" t="s">
        <v>28</v>
      </c>
      <c r="C14" s="16" t="str">
        <f>'SAISIE GENERALE'!D9</f>
        <v>P</v>
      </c>
      <c r="D14" s="17">
        <f>'SAISIE GENERALE'!AJ9</f>
        <v>64</v>
      </c>
      <c r="F14" s="15" t="s">
        <v>24</v>
      </c>
      <c r="G14" s="16" t="str">
        <f>'SAISIE GENERALE'!D7</f>
        <v>P</v>
      </c>
      <c r="H14" s="18">
        <f>'SAISIE GENERALE'!AK7</f>
        <v>67</v>
      </c>
      <c r="J14" s="15" t="str">
        <f>'SAISIE GENERALE'!C15</f>
        <v>GUILLARD Fabien</v>
      </c>
      <c r="K14" s="16" t="str">
        <f>'SAISIE GENERALE'!D15</f>
        <v>P</v>
      </c>
      <c r="L14" s="19">
        <f>'SAISIE GENERALE'!AL15</f>
        <v>62</v>
      </c>
      <c r="N14" s="15" t="str">
        <f>'SAISIE GENERALE'!C19</f>
        <v>PAOLINETTI J.C</v>
      </c>
      <c r="O14" s="16" t="str">
        <f>'SAISIE GENERALE'!D19</f>
        <v>P</v>
      </c>
      <c r="P14" s="20">
        <f>'SAISIE GENERALE'!AM19</f>
        <v>3</v>
      </c>
      <c r="Q14" s="21">
        <f>'SAISIE GENERALE'!AN19</f>
        <v>30</v>
      </c>
    </row>
    <row r="15" ht="15.75" spans="2:17">
      <c r="B15" s="15" t="s">
        <v>37</v>
      </c>
      <c r="C15" s="16" t="s">
        <v>15</v>
      </c>
      <c r="D15" s="17">
        <f>'SAISIE GENERALE'!AJ16</f>
        <v>61</v>
      </c>
      <c r="F15" s="15" t="s">
        <v>42</v>
      </c>
      <c r="G15" s="16" t="str">
        <f>'SAISIE GENERALE'!D16</f>
        <v>R</v>
      </c>
      <c r="H15" s="18">
        <f>'SAISIE GENERALE'!AK16</f>
        <v>61</v>
      </c>
      <c r="J15" s="15" t="str">
        <f>'SAISIE GENERALE'!C18</f>
        <v>O'CONNOR Michel</v>
      </c>
      <c r="K15" s="16" t="str">
        <f>'SAISIE GENERALE'!D18</f>
        <v>P</v>
      </c>
      <c r="L15" s="19">
        <f>'SAISIE GENERALE'!AL18</f>
        <v>61</v>
      </c>
      <c r="N15" s="15" t="str">
        <f>'SAISIE GENERALE'!C22</f>
        <v>MOREZZI Alexandro</v>
      </c>
      <c r="O15" s="16" t="str">
        <f>'SAISIE GENERALE'!D22</f>
        <v>P</v>
      </c>
      <c r="P15" s="20">
        <f>'SAISIE GENERALE'!AM22</f>
        <v>3</v>
      </c>
      <c r="Q15" s="21">
        <f>'SAISIE GENERALE'!AN22</f>
        <v>30</v>
      </c>
    </row>
    <row r="16" ht="15.75" spans="2:17">
      <c r="B16" s="15" t="s">
        <v>42</v>
      </c>
      <c r="C16" s="16" t="s">
        <v>18</v>
      </c>
      <c r="D16" s="17">
        <f>'SAISIE GENERALE'!AJ13</f>
        <v>61</v>
      </c>
      <c r="F16" s="15" t="s">
        <v>49</v>
      </c>
      <c r="G16" s="16" t="str">
        <f>'SAISIE GENERALE'!D20</f>
        <v>P</v>
      </c>
      <c r="H16" s="18">
        <f>'SAISIE GENERALE'!AK20</f>
        <v>58</v>
      </c>
      <c r="J16" s="15" t="str">
        <f>'SAISIE GENERALE'!C10</f>
        <v>SARIPANE Nanci</v>
      </c>
      <c r="K16" s="16" t="str">
        <f>'SAISIE GENERALE'!D10</f>
        <v>P</v>
      </c>
      <c r="L16" s="19">
        <f>'SAISIE GENERALE'!AL10</f>
        <v>57</v>
      </c>
      <c r="N16" s="15" t="str">
        <f>'SAISIE GENERALE'!C12</f>
        <v>DUPUY Heinrich</v>
      </c>
      <c r="O16" s="16" t="str">
        <f>'SAISIE GENERALE'!D12</f>
        <v>P</v>
      </c>
      <c r="P16" s="20">
        <f>'SAISIE GENERALE'!AM12</f>
        <v>2</v>
      </c>
      <c r="Q16" s="21">
        <f>'SAISIE GENERALE'!AN12</f>
        <v>20</v>
      </c>
    </row>
    <row r="17" ht="15.75" spans="2:17">
      <c r="B17" s="15" t="s">
        <v>47</v>
      </c>
      <c r="C17" s="16" t="str">
        <f>'SAISIE GENERALE'!D19</f>
        <v>P</v>
      </c>
      <c r="D17" s="17">
        <f>'SAISIE GENERALE'!AJ19</f>
        <v>51</v>
      </c>
      <c r="F17" s="15" t="s">
        <v>30</v>
      </c>
      <c r="G17" s="16" t="str">
        <f>'SAISIE GENERALE'!D10</f>
        <v>P</v>
      </c>
      <c r="H17" s="18">
        <f>'SAISIE GENERALE'!AK10</f>
        <v>52</v>
      </c>
      <c r="J17" s="15" t="str">
        <f>'SAISIE GENERALE'!C19</f>
        <v>PAOLINETTI J.C</v>
      </c>
      <c r="K17" s="16" t="str">
        <f>'SAISIE GENERALE'!D19</f>
        <v>P</v>
      </c>
      <c r="L17" s="19">
        <f>'SAISIE GENERALE'!AL19</f>
        <v>55</v>
      </c>
      <c r="N17" s="15" t="str">
        <f>'SAISIE GENERALE'!C20</f>
        <v>MULLER Eric</v>
      </c>
      <c r="O17" s="16" t="str">
        <f>'SAISIE GENERALE'!D20</f>
        <v>P</v>
      </c>
      <c r="P17" s="20">
        <f>'SAISIE GENERALE'!AM20</f>
        <v>2</v>
      </c>
      <c r="Q17" s="21">
        <f>'SAISIE GENERALE'!AN20</f>
        <v>20</v>
      </c>
    </row>
    <row r="18" ht="15.75" spans="2:17">
      <c r="B18" s="15" t="s">
        <v>22</v>
      </c>
      <c r="C18" s="16" t="str">
        <f>'SAISIE GENERALE'!D6</f>
        <v>P</v>
      </c>
      <c r="D18" s="17">
        <f>'SAISIE GENERALE'!AJ6</f>
        <v>42</v>
      </c>
      <c r="F18" s="15" t="s">
        <v>51</v>
      </c>
      <c r="G18" s="16" t="str">
        <f>'SAISIE GENERALE'!D21</f>
        <v>P</v>
      </c>
      <c r="H18" s="18">
        <f>'SAISIE GENERALE'!AK21</f>
        <v>42</v>
      </c>
      <c r="J18" s="15" t="str">
        <f>'SAISIE GENERALE'!C16</f>
        <v>PERRET Olivier</v>
      </c>
      <c r="K18" s="16" t="str">
        <f>'SAISIE GENERALE'!D16</f>
        <v>R</v>
      </c>
      <c r="L18" s="19">
        <f>'SAISIE GENERALE'!AL16</f>
        <v>48</v>
      </c>
      <c r="N18" s="15" t="str">
        <f>'SAISIE GENERALE'!C16</f>
        <v>PERRET Olivier</v>
      </c>
      <c r="O18" s="16" t="str">
        <f>'SAISIE GENERALE'!D16</f>
        <v>R</v>
      </c>
      <c r="P18" s="20">
        <f>'SAISIE GENERALE'!AM16</f>
        <v>1</v>
      </c>
      <c r="Q18" s="21">
        <f>'SAISIE GENERALE'!AN16</f>
        <v>10</v>
      </c>
    </row>
    <row r="19" ht="15.75" spans="2:17">
      <c r="B19" s="15" t="s">
        <v>51</v>
      </c>
      <c r="C19" s="16" t="str">
        <f>'SAISIE GENERALE'!D21</f>
        <v>P</v>
      </c>
      <c r="D19" s="17">
        <f>'SAISIE GENERALE'!AJ21</f>
        <v>36</v>
      </c>
      <c r="F19" s="15" t="s">
        <v>45</v>
      </c>
      <c r="G19" s="16" t="str">
        <f>'SAISIE GENERALE'!D18</f>
        <v>P</v>
      </c>
      <c r="H19" s="18">
        <f>'SAISIE GENERALE'!AK18</f>
        <v>36</v>
      </c>
      <c r="J19" s="15" t="str">
        <f>'SAISIE GENERALE'!C11</f>
        <v>TRAN VAN DUC J.F</v>
      </c>
      <c r="K19" s="16" t="str">
        <f>'SAISIE GENERALE'!D11</f>
        <v>P</v>
      </c>
      <c r="L19" s="19">
        <f>'SAISIE GENERALE'!AL11</f>
        <v>33</v>
      </c>
      <c r="N19" s="15">
        <f>'SAISIE GENERALE'!C17</f>
        <v>0</v>
      </c>
      <c r="O19" s="16">
        <f>'SAISIE GENERALE'!D17</f>
        <v>0</v>
      </c>
      <c r="P19" s="20">
        <f>'SAISIE GENERALE'!AM17</f>
        <v>1</v>
      </c>
      <c r="Q19" s="21">
        <f>'SAISIE GENERALE'!AN17</f>
        <v>10</v>
      </c>
    </row>
    <row r="20" ht="15.75" spans="2:17">
      <c r="B20" s="15" t="s">
        <v>45</v>
      </c>
      <c r="C20" s="16" t="str">
        <f>'SAISIE GENERALE'!D18</f>
        <v>P</v>
      </c>
      <c r="D20" s="17">
        <f>'SAISIE GENERALE'!AJ18</f>
        <v>29</v>
      </c>
      <c r="F20" s="15" t="s">
        <v>47</v>
      </c>
      <c r="G20" s="16" t="str">
        <f>'SAISIE GENERALE'!D19</f>
        <v>P</v>
      </c>
      <c r="H20" s="18">
        <f>'SAISIE GENERALE'!AK19</f>
        <v>33</v>
      </c>
      <c r="J20" s="15" t="str">
        <f>'SAISIE GENERALE'!C20</f>
        <v>MULLER Eric</v>
      </c>
      <c r="K20" s="16" t="str">
        <f>'SAISIE GENERALE'!D20</f>
        <v>P</v>
      </c>
      <c r="L20" s="19">
        <f>'SAISIE GENERALE'!AL20</f>
        <v>27</v>
      </c>
      <c r="N20" s="15" t="str">
        <f>'SAISIE GENERALE'!C18</f>
        <v>O'CONNOR Michel</v>
      </c>
      <c r="O20" s="16" t="str">
        <f>'SAISIE GENERALE'!D18</f>
        <v>P</v>
      </c>
      <c r="P20" s="20">
        <f>'SAISIE GENERALE'!AM18</f>
        <v>1</v>
      </c>
      <c r="Q20" s="21">
        <f>'SAISIE GENERALE'!AN18</f>
        <v>10</v>
      </c>
    </row>
    <row r="21" ht="15.75" spans="2:17">
      <c r="B21" s="15" t="s">
        <v>33</v>
      </c>
      <c r="C21" s="16" t="s">
        <v>15</v>
      </c>
      <c r="D21" s="17">
        <v>11</v>
      </c>
      <c r="F21" s="15" t="s">
        <v>33</v>
      </c>
      <c r="G21" s="16" t="str">
        <f>'SAISIE GENERALE'!D11</f>
        <v>P</v>
      </c>
      <c r="H21" s="18">
        <f>'SAISIE GENERALE'!AK11</f>
        <v>11</v>
      </c>
      <c r="J21" s="15" t="str">
        <f>'SAISIE GENERALE'!C21</f>
        <v>BAUMGARTNER Isabelle</v>
      </c>
      <c r="K21" s="16" t="str">
        <f>'SAISIE GENERALE'!D21</f>
        <v>P</v>
      </c>
      <c r="L21" s="19">
        <f>'SAISIE GENERALE'!AL21</f>
        <v>15</v>
      </c>
      <c r="N21" s="15" t="str">
        <f>'SAISIE GENERALE'!C11</f>
        <v>TRAN VAN DUC J.F</v>
      </c>
      <c r="O21" s="16" t="str">
        <f>'SAISIE GENERALE'!D11</f>
        <v>P</v>
      </c>
      <c r="P21" s="20">
        <f>'SAISIE GENERALE'!AM11</f>
        <v>0</v>
      </c>
      <c r="Q21" s="21">
        <f>'SAISIE GENERALE'!AN11</f>
        <v>0</v>
      </c>
    </row>
    <row r="22" ht="15.75" spans="2:17">
      <c r="B22" s="15"/>
      <c r="C22" s="16">
        <f>'SAISIE GENERALE'!D17</f>
        <v>0</v>
      </c>
      <c r="D22" s="17">
        <f>'SAISIE GENERALE'!AJ17</f>
        <v>0</v>
      </c>
      <c r="F22" s="15"/>
      <c r="G22" s="16">
        <f>'SAISIE GENERALE'!D17</f>
        <v>0</v>
      </c>
      <c r="H22" s="18">
        <f>'SAISIE GENERALE'!AK17</f>
        <v>0</v>
      </c>
      <c r="J22" s="15">
        <f>'SAISIE GENERALE'!C17</f>
        <v>0</v>
      </c>
      <c r="K22" s="16">
        <f>'SAISIE GENERALE'!D17</f>
        <v>0</v>
      </c>
      <c r="L22" s="19">
        <f>'SAISIE GENERALE'!AL17</f>
        <v>0</v>
      </c>
      <c r="N22" s="15">
        <f>'SAISIE GENERALE'!C14</f>
        <v>0</v>
      </c>
      <c r="O22" s="16">
        <f>'SAISIE GENERALE'!D14</f>
        <v>0</v>
      </c>
      <c r="P22" s="20">
        <f>'SAISIE GENERALE'!AM14</f>
        <v>0</v>
      </c>
      <c r="Q22" s="21">
        <f>'SAISIE GENERALE'!AN14</f>
        <v>0</v>
      </c>
    </row>
    <row r="23" ht="15.75" spans="2:17">
      <c r="B23" s="15">
        <f>'SAISIE GENERALE'!C23</f>
        <v>0</v>
      </c>
      <c r="C23" s="16">
        <f>'SAISIE GENERALE'!D23</f>
        <v>0</v>
      </c>
      <c r="D23" s="17">
        <f>'SAISIE GENERALE'!AJ23</f>
        <v>0</v>
      </c>
      <c r="F23" s="15"/>
      <c r="G23" s="16">
        <f>'SAISIE GENERALE'!D14</f>
        <v>0</v>
      </c>
      <c r="H23" s="18">
        <f>'SAISIE GENERALE'!AK14</f>
        <v>0</v>
      </c>
      <c r="J23" s="15">
        <f>'SAISIE GENERALE'!C14</f>
        <v>0</v>
      </c>
      <c r="K23" s="16">
        <f>'SAISIE GENERALE'!D14</f>
        <v>0</v>
      </c>
      <c r="L23" s="19">
        <f>'SAISIE GENERALE'!AL14</f>
        <v>0</v>
      </c>
      <c r="N23" s="15" t="str">
        <f>'SAISIE GENERALE'!C21</f>
        <v>BAUMGARTNER Isabelle</v>
      </c>
      <c r="O23" s="16" t="str">
        <f>'SAISIE GENERALE'!D21</f>
        <v>P</v>
      </c>
      <c r="P23" s="20">
        <f>'SAISIE GENERALE'!AM21</f>
        <v>0</v>
      </c>
      <c r="Q23" s="21">
        <f>'SAISIE GENERALE'!AN21</f>
        <v>0</v>
      </c>
    </row>
    <row r="24" ht="15.75" spans="2:17">
      <c r="B24" s="15">
        <f>'SAISIE GENERALE'!C24</f>
        <v>0</v>
      </c>
      <c r="C24" s="16">
        <f>'SAISIE GENERALE'!D24</f>
        <v>0</v>
      </c>
      <c r="D24" s="17">
        <f>'SAISIE GENERALE'!AJ24</f>
        <v>0</v>
      </c>
      <c r="F24" s="15">
        <f>'SAISIE GENERALE'!C23</f>
        <v>0</v>
      </c>
      <c r="G24" s="16">
        <f>'SAISIE GENERALE'!D23</f>
        <v>0</v>
      </c>
      <c r="H24" s="18">
        <f>'SAISIE GENERALE'!AK23</f>
        <v>0</v>
      </c>
      <c r="J24" s="15">
        <f>'SAISIE GENERALE'!C23</f>
        <v>0</v>
      </c>
      <c r="K24" s="16">
        <f>'SAISIE GENERALE'!D23</f>
        <v>0</v>
      </c>
      <c r="L24" s="19">
        <f>'SAISIE GENERALE'!AL23</f>
        <v>0</v>
      </c>
      <c r="N24" s="15">
        <f>'SAISIE GENERALE'!C23</f>
        <v>0</v>
      </c>
      <c r="O24" s="16">
        <f>'SAISIE GENERALE'!D23</f>
        <v>0</v>
      </c>
      <c r="P24" s="20">
        <f>'SAISIE GENERALE'!AM23</f>
        <v>0</v>
      </c>
      <c r="Q24" s="21">
        <f>'SAISIE GENERALE'!AN23</f>
        <v>0</v>
      </c>
    </row>
    <row r="25" ht="15.75" spans="2:17">
      <c r="B25" s="15">
        <f>'SAISIE GENERALE'!C25</f>
        <v>0</v>
      </c>
      <c r="C25" s="16">
        <f>'SAISIE GENERALE'!D25</f>
        <v>0</v>
      </c>
      <c r="D25" s="17">
        <f>'SAISIE GENERALE'!AJ25</f>
        <v>0</v>
      </c>
      <c r="F25" s="15">
        <f>'SAISIE GENERALE'!C24</f>
        <v>0</v>
      </c>
      <c r="G25" s="16">
        <f>'SAISIE GENERALE'!D24</f>
        <v>0</v>
      </c>
      <c r="H25" s="18">
        <f>'SAISIE GENERALE'!AK24</f>
        <v>0</v>
      </c>
      <c r="J25" s="15">
        <f>'SAISIE GENERALE'!C24</f>
        <v>0</v>
      </c>
      <c r="K25" s="16">
        <f>'SAISIE GENERALE'!D24</f>
        <v>0</v>
      </c>
      <c r="L25" s="19">
        <f>'SAISIE GENERALE'!AL24</f>
        <v>0</v>
      </c>
      <c r="N25" s="15">
        <f>'SAISIE GENERALE'!C24</f>
        <v>0</v>
      </c>
      <c r="O25" s="16">
        <f>'SAISIE GENERALE'!D24</f>
        <v>0</v>
      </c>
      <c r="P25" s="20">
        <f>'SAISIE GENERALE'!AM24</f>
        <v>0</v>
      </c>
      <c r="Q25" s="21">
        <f>'SAISIE GENERALE'!AN24</f>
        <v>0</v>
      </c>
    </row>
    <row r="26" ht="15.75" spans="2:17">
      <c r="B26" s="15">
        <f>'SAISIE GENERALE'!C26</f>
        <v>0</v>
      </c>
      <c r="C26" s="16">
        <f>'SAISIE GENERALE'!D26</f>
        <v>0</v>
      </c>
      <c r="D26" s="17">
        <f>'SAISIE GENERALE'!AJ26</f>
        <v>0</v>
      </c>
      <c r="F26" s="15">
        <f>'SAISIE GENERALE'!C25</f>
        <v>0</v>
      </c>
      <c r="G26" s="16">
        <f>'SAISIE GENERALE'!D25</f>
        <v>0</v>
      </c>
      <c r="H26" s="18">
        <f>'SAISIE GENERALE'!AK25</f>
        <v>0</v>
      </c>
      <c r="J26" s="15">
        <f>'SAISIE GENERALE'!C25</f>
        <v>0</v>
      </c>
      <c r="K26" s="16">
        <f>'SAISIE GENERALE'!D25</f>
        <v>0</v>
      </c>
      <c r="L26" s="19">
        <f>'SAISIE GENERALE'!AL25</f>
        <v>0</v>
      </c>
      <c r="N26" s="15">
        <f>'SAISIE GENERALE'!C25</f>
        <v>0</v>
      </c>
      <c r="O26" s="16">
        <f>'SAISIE GENERALE'!D25</f>
        <v>0</v>
      </c>
      <c r="P26" s="20">
        <f>'SAISIE GENERALE'!AM25</f>
        <v>0</v>
      </c>
      <c r="Q26" s="21">
        <f>'SAISIE GENERALE'!AN25</f>
        <v>0</v>
      </c>
    </row>
    <row r="27" ht="15.75" spans="2:17">
      <c r="B27" s="15">
        <f>'SAISIE GENERALE'!C27</f>
        <v>0</v>
      </c>
      <c r="C27" s="16">
        <f>'SAISIE GENERALE'!D27</f>
        <v>0</v>
      </c>
      <c r="D27" s="17">
        <f>'SAISIE GENERALE'!AJ27</f>
        <v>0</v>
      </c>
      <c r="F27" s="15">
        <f>'SAISIE GENERALE'!C26</f>
        <v>0</v>
      </c>
      <c r="G27" s="16">
        <f>'SAISIE GENERALE'!D26</f>
        <v>0</v>
      </c>
      <c r="H27" s="18">
        <f>'SAISIE GENERALE'!AK26</f>
        <v>0</v>
      </c>
      <c r="J27" s="15">
        <f>'SAISIE GENERALE'!C26</f>
        <v>0</v>
      </c>
      <c r="K27" s="16">
        <f>'SAISIE GENERALE'!D26</f>
        <v>0</v>
      </c>
      <c r="L27" s="19">
        <f>'SAISIE GENERALE'!AL26</f>
        <v>0</v>
      </c>
      <c r="N27" s="15">
        <f>'SAISIE GENERALE'!C26</f>
        <v>0</v>
      </c>
      <c r="O27" s="16">
        <f>'SAISIE GENERALE'!D26</f>
        <v>0</v>
      </c>
      <c r="P27" s="20">
        <f>'SAISIE GENERALE'!AM26</f>
        <v>0</v>
      </c>
      <c r="Q27" s="21">
        <f>'SAISIE GENERALE'!AN26</f>
        <v>0</v>
      </c>
    </row>
    <row r="28" ht="15.75" spans="2:17">
      <c r="B28" s="15">
        <f>'SAISIE GENERALE'!C28</f>
        <v>0</v>
      </c>
      <c r="C28" s="16">
        <f>'SAISIE GENERALE'!D28</f>
        <v>0</v>
      </c>
      <c r="D28" s="17">
        <f>'SAISIE GENERALE'!AJ28</f>
        <v>0</v>
      </c>
      <c r="F28" s="15">
        <f>'SAISIE GENERALE'!C27</f>
        <v>0</v>
      </c>
      <c r="G28" s="16">
        <f>'SAISIE GENERALE'!D27</f>
        <v>0</v>
      </c>
      <c r="H28" s="18">
        <f>'SAISIE GENERALE'!AK27</f>
        <v>0</v>
      </c>
      <c r="J28" s="15">
        <f>'SAISIE GENERALE'!C27</f>
        <v>0</v>
      </c>
      <c r="K28" s="16">
        <f>'SAISIE GENERALE'!D27</f>
        <v>0</v>
      </c>
      <c r="L28" s="19">
        <f>'SAISIE GENERALE'!AL27</f>
        <v>0</v>
      </c>
      <c r="N28" s="15">
        <f>'SAISIE GENERALE'!C27</f>
        <v>0</v>
      </c>
      <c r="O28" s="16">
        <f>'SAISIE GENERALE'!D27</f>
        <v>0</v>
      </c>
      <c r="P28" s="20">
        <f>'SAISIE GENERALE'!AM27</f>
        <v>0</v>
      </c>
      <c r="Q28" s="21">
        <f>'SAISIE GENERALE'!AN27</f>
        <v>0</v>
      </c>
    </row>
    <row r="29" ht="15.75" spans="2:17">
      <c r="B29" s="15">
        <f>'SAISIE GENERALE'!C29</f>
        <v>0</v>
      </c>
      <c r="C29" s="16">
        <f>'SAISIE GENERALE'!D29</f>
        <v>0</v>
      </c>
      <c r="D29" s="17">
        <f>'SAISIE GENERALE'!AJ29</f>
        <v>0</v>
      </c>
      <c r="F29" s="15">
        <f>'SAISIE GENERALE'!C28</f>
        <v>0</v>
      </c>
      <c r="G29" s="16">
        <f>'SAISIE GENERALE'!D28</f>
        <v>0</v>
      </c>
      <c r="H29" s="18">
        <f>'SAISIE GENERALE'!AK28</f>
        <v>0</v>
      </c>
      <c r="J29" s="15">
        <f>'SAISIE GENERALE'!C28</f>
        <v>0</v>
      </c>
      <c r="K29" s="16">
        <f>'SAISIE GENERALE'!D28</f>
        <v>0</v>
      </c>
      <c r="L29" s="19">
        <f>'SAISIE GENERALE'!AL28</f>
        <v>0</v>
      </c>
      <c r="N29" s="15">
        <f>'SAISIE GENERALE'!C28</f>
        <v>0</v>
      </c>
      <c r="O29" s="16">
        <f>'SAISIE GENERALE'!D28</f>
        <v>0</v>
      </c>
      <c r="P29" s="20">
        <f>'SAISIE GENERALE'!AM28</f>
        <v>0</v>
      </c>
      <c r="Q29" s="21">
        <f>'SAISIE GENERALE'!AN28</f>
        <v>0</v>
      </c>
    </row>
    <row r="30" ht="15.75" spans="2:17">
      <c r="B30" s="15">
        <f>'SAISIE GENERALE'!C30</f>
        <v>0</v>
      </c>
      <c r="C30" s="16">
        <f>'SAISIE GENERALE'!D30</f>
        <v>0</v>
      </c>
      <c r="D30" s="17">
        <f>'SAISIE GENERALE'!AJ30</f>
        <v>0</v>
      </c>
      <c r="F30" s="15">
        <f>'SAISIE GENERALE'!C29</f>
        <v>0</v>
      </c>
      <c r="G30" s="16">
        <f>'SAISIE GENERALE'!D29</f>
        <v>0</v>
      </c>
      <c r="H30" s="18">
        <f>'SAISIE GENERALE'!AK29</f>
        <v>0</v>
      </c>
      <c r="J30" s="15">
        <f>'SAISIE GENERALE'!C29</f>
        <v>0</v>
      </c>
      <c r="K30" s="16">
        <f>'SAISIE GENERALE'!D29</f>
        <v>0</v>
      </c>
      <c r="L30" s="19">
        <f>'SAISIE GENERALE'!AL29</f>
        <v>0</v>
      </c>
      <c r="N30" s="15">
        <f>'SAISIE GENERALE'!C29</f>
        <v>0</v>
      </c>
      <c r="O30" s="16">
        <f>'SAISIE GENERALE'!D29</f>
        <v>0</v>
      </c>
      <c r="P30" s="20">
        <f>'SAISIE GENERALE'!AM29</f>
        <v>0</v>
      </c>
      <c r="Q30" s="21">
        <f>'SAISIE GENERALE'!AN29</f>
        <v>0</v>
      </c>
    </row>
    <row r="31" ht="15.75" spans="2:17">
      <c r="B31" s="15">
        <f>'SAISIE GENERALE'!C31</f>
        <v>0</v>
      </c>
      <c r="C31" s="16">
        <f>'SAISIE GENERALE'!D31</f>
        <v>0</v>
      </c>
      <c r="D31" s="17">
        <f>'SAISIE GENERALE'!AJ31</f>
        <v>0</v>
      </c>
      <c r="F31" s="15">
        <f>'SAISIE GENERALE'!C30</f>
        <v>0</v>
      </c>
      <c r="G31" s="16">
        <f>'SAISIE GENERALE'!D30</f>
        <v>0</v>
      </c>
      <c r="H31" s="18">
        <f>'SAISIE GENERALE'!AK30</f>
        <v>0</v>
      </c>
      <c r="J31" s="15">
        <f>'SAISIE GENERALE'!C30</f>
        <v>0</v>
      </c>
      <c r="K31" s="16">
        <f>'SAISIE GENERALE'!D30</f>
        <v>0</v>
      </c>
      <c r="L31" s="19">
        <f>'SAISIE GENERALE'!AL30</f>
        <v>0</v>
      </c>
      <c r="N31" s="15">
        <f>'SAISIE GENERALE'!C30</f>
        <v>0</v>
      </c>
      <c r="O31" s="16">
        <f>'SAISIE GENERALE'!D30</f>
        <v>0</v>
      </c>
      <c r="P31" s="20">
        <f>'SAISIE GENERALE'!AM30</f>
        <v>0</v>
      </c>
      <c r="Q31" s="21">
        <f>'SAISIE GENERALE'!AN30</f>
        <v>0</v>
      </c>
    </row>
    <row r="32" ht="15.75" spans="2:17">
      <c r="B32" s="15">
        <f>'SAISIE GENERALE'!C32</f>
        <v>0</v>
      </c>
      <c r="C32" s="16">
        <f>'SAISIE GENERALE'!D32</f>
        <v>0</v>
      </c>
      <c r="D32" s="17">
        <f>'SAISIE GENERALE'!AJ32</f>
        <v>0</v>
      </c>
      <c r="F32" s="15">
        <f>'SAISIE GENERALE'!C31</f>
        <v>0</v>
      </c>
      <c r="G32" s="16">
        <f>'SAISIE GENERALE'!D31</f>
        <v>0</v>
      </c>
      <c r="H32" s="18">
        <f>'SAISIE GENERALE'!AK31</f>
        <v>0</v>
      </c>
      <c r="J32" s="15">
        <f>'SAISIE GENERALE'!C31</f>
        <v>0</v>
      </c>
      <c r="K32" s="16">
        <f>'SAISIE GENERALE'!D31</f>
        <v>0</v>
      </c>
      <c r="L32" s="19">
        <f>'SAISIE GENERALE'!AL31</f>
        <v>0</v>
      </c>
      <c r="N32" s="15">
        <f>'SAISIE GENERALE'!C31</f>
        <v>0</v>
      </c>
      <c r="O32" s="16">
        <f>'SAISIE GENERALE'!D31</f>
        <v>0</v>
      </c>
      <c r="P32" s="20">
        <f>'SAISIE GENERALE'!AM31</f>
        <v>0</v>
      </c>
      <c r="Q32" s="21">
        <f>'SAISIE GENERALE'!AN31</f>
        <v>0</v>
      </c>
    </row>
    <row r="33" ht="15.75" spans="2:17">
      <c r="B33" s="15">
        <f>'SAISIE GENERALE'!C33</f>
        <v>0</v>
      </c>
      <c r="C33" s="16">
        <f>'SAISIE GENERALE'!D33</f>
        <v>0</v>
      </c>
      <c r="D33" s="17">
        <f>'SAISIE GENERALE'!AJ33</f>
        <v>0</v>
      </c>
      <c r="F33" s="15">
        <f>'SAISIE GENERALE'!C32</f>
        <v>0</v>
      </c>
      <c r="G33" s="16">
        <f>'SAISIE GENERALE'!D32</f>
        <v>0</v>
      </c>
      <c r="H33" s="18">
        <f>'SAISIE GENERALE'!AK32</f>
        <v>0</v>
      </c>
      <c r="J33" s="15">
        <f>'SAISIE GENERALE'!C32</f>
        <v>0</v>
      </c>
      <c r="K33" s="16">
        <f>'SAISIE GENERALE'!D32</f>
        <v>0</v>
      </c>
      <c r="L33" s="19">
        <f>'SAISIE GENERALE'!AL32</f>
        <v>0</v>
      </c>
      <c r="N33" s="15">
        <f>'SAISIE GENERALE'!C32</f>
        <v>0</v>
      </c>
      <c r="O33" s="16">
        <f>'SAISIE GENERALE'!D32</f>
        <v>0</v>
      </c>
      <c r="P33" s="20">
        <f>'SAISIE GENERALE'!AM32</f>
        <v>0</v>
      </c>
      <c r="Q33" s="21">
        <f>'SAISIE GENERALE'!AN32</f>
        <v>0</v>
      </c>
    </row>
    <row r="34" ht="15.75" spans="2:17">
      <c r="B34" s="15">
        <f>'SAISIE GENERALE'!C34</f>
        <v>0</v>
      </c>
      <c r="C34" s="16">
        <f>'SAISIE GENERALE'!D34</f>
        <v>0</v>
      </c>
      <c r="D34" s="17">
        <f>'SAISIE GENERALE'!AJ34</f>
        <v>0</v>
      </c>
      <c r="F34" s="15">
        <f>'SAISIE GENERALE'!C33</f>
        <v>0</v>
      </c>
      <c r="G34" s="16">
        <f>'SAISIE GENERALE'!D33</f>
        <v>0</v>
      </c>
      <c r="H34" s="18">
        <f>'SAISIE GENERALE'!AK33</f>
        <v>0</v>
      </c>
      <c r="J34" s="15">
        <f>'SAISIE GENERALE'!C33</f>
        <v>0</v>
      </c>
      <c r="K34" s="16">
        <f>'SAISIE GENERALE'!D33</f>
        <v>0</v>
      </c>
      <c r="L34" s="19">
        <f>'SAISIE GENERALE'!AL33</f>
        <v>0</v>
      </c>
      <c r="N34" s="15">
        <f>'SAISIE GENERALE'!C33</f>
        <v>0</v>
      </c>
      <c r="O34" s="16">
        <f>'SAISIE GENERALE'!D33</f>
        <v>0</v>
      </c>
      <c r="P34" s="20">
        <f>'SAISIE GENERALE'!AM33</f>
        <v>0</v>
      </c>
      <c r="Q34" s="21">
        <f>'SAISIE GENERALE'!AN33</f>
        <v>0</v>
      </c>
    </row>
    <row r="35" ht="15.75" spans="2:17">
      <c r="B35" s="15">
        <f>'SAISIE GENERALE'!C35</f>
        <v>0</v>
      </c>
      <c r="C35" s="16">
        <f>'SAISIE GENERALE'!D35</f>
        <v>0</v>
      </c>
      <c r="D35" s="17">
        <f>'SAISIE GENERALE'!AJ35</f>
        <v>0</v>
      </c>
      <c r="F35" s="15">
        <f>'SAISIE GENERALE'!C34</f>
        <v>0</v>
      </c>
      <c r="G35" s="16">
        <f>'SAISIE GENERALE'!D34</f>
        <v>0</v>
      </c>
      <c r="H35" s="18">
        <f>'SAISIE GENERALE'!AK34</f>
        <v>0</v>
      </c>
      <c r="J35" s="15">
        <f>'SAISIE GENERALE'!C34</f>
        <v>0</v>
      </c>
      <c r="K35" s="16">
        <f>'SAISIE GENERALE'!D34</f>
        <v>0</v>
      </c>
      <c r="L35" s="19">
        <f>'SAISIE GENERALE'!AL34</f>
        <v>0</v>
      </c>
      <c r="N35" s="15">
        <f>'SAISIE GENERALE'!C34</f>
        <v>0</v>
      </c>
      <c r="O35" s="16">
        <f>'SAISIE GENERALE'!D34</f>
        <v>0</v>
      </c>
      <c r="P35" s="20">
        <f>'SAISIE GENERALE'!AM34</f>
        <v>0</v>
      </c>
      <c r="Q35" s="21">
        <f>'SAISIE GENERALE'!AN34</f>
        <v>0</v>
      </c>
    </row>
    <row r="36" ht="15.75" spans="2:17">
      <c r="B36" s="15">
        <f>'SAISIE GENERALE'!C36</f>
        <v>0</v>
      </c>
      <c r="C36" s="16">
        <f>'SAISIE GENERALE'!D36</f>
        <v>0</v>
      </c>
      <c r="D36" s="17">
        <f>'SAISIE GENERALE'!AJ36</f>
        <v>0</v>
      </c>
      <c r="F36" s="15">
        <f>'SAISIE GENERALE'!C35</f>
        <v>0</v>
      </c>
      <c r="G36" s="16">
        <f>'SAISIE GENERALE'!D35</f>
        <v>0</v>
      </c>
      <c r="H36" s="18">
        <f>'SAISIE GENERALE'!AK35</f>
        <v>0</v>
      </c>
      <c r="J36" s="15">
        <f>'SAISIE GENERALE'!C35</f>
        <v>0</v>
      </c>
      <c r="K36" s="16">
        <f>'SAISIE GENERALE'!D35</f>
        <v>0</v>
      </c>
      <c r="L36" s="19">
        <f>'SAISIE GENERALE'!AL35</f>
        <v>0</v>
      </c>
      <c r="N36" s="15">
        <f>'SAISIE GENERALE'!C35</f>
        <v>0</v>
      </c>
      <c r="O36" s="16">
        <f>'SAISIE GENERALE'!D35</f>
        <v>0</v>
      </c>
      <c r="P36" s="20">
        <f>'SAISIE GENERALE'!AM35</f>
        <v>0</v>
      </c>
      <c r="Q36" s="21">
        <f>'SAISIE GENERALE'!AN35</f>
        <v>0</v>
      </c>
    </row>
    <row r="37" ht="15.75" spans="2:17">
      <c r="B37" s="15">
        <f>'SAISIE GENERALE'!C37</f>
        <v>0</v>
      </c>
      <c r="C37" s="16">
        <f>'SAISIE GENERALE'!D37</f>
        <v>0</v>
      </c>
      <c r="D37" s="17">
        <f>'SAISIE GENERALE'!AJ37</f>
        <v>0</v>
      </c>
      <c r="F37" s="15">
        <f>'SAISIE GENERALE'!C36</f>
        <v>0</v>
      </c>
      <c r="G37" s="16">
        <f>'SAISIE GENERALE'!D36</f>
        <v>0</v>
      </c>
      <c r="H37" s="18">
        <f>'SAISIE GENERALE'!AK36</f>
        <v>0</v>
      </c>
      <c r="J37" s="15">
        <f>'SAISIE GENERALE'!C36</f>
        <v>0</v>
      </c>
      <c r="K37" s="16">
        <f>'SAISIE GENERALE'!D36</f>
        <v>0</v>
      </c>
      <c r="L37" s="19">
        <f>'SAISIE GENERALE'!AL36</f>
        <v>0</v>
      </c>
      <c r="N37" s="15">
        <f>'SAISIE GENERALE'!C36</f>
        <v>0</v>
      </c>
      <c r="O37" s="16">
        <f>'SAISIE GENERALE'!D36</f>
        <v>0</v>
      </c>
      <c r="P37" s="20">
        <f>'SAISIE GENERALE'!AM36</f>
        <v>0</v>
      </c>
      <c r="Q37" s="21">
        <f>'SAISIE GENERALE'!AN36</f>
        <v>0</v>
      </c>
    </row>
    <row r="38" ht="15.75" spans="2:17">
      <c r="B38" s="15">
        <f>'SAISIE GENERALE'!C38</f>
        <v>0</v>
      </c>
      <c r="C38" s="16">
        <f>'SAISIE GENERALE'!D38</f>
        <v>0</v>
      </c>
      <c r="D38" s="17">
        <f>'SAISIE GENERALE'!AJ38</f>
        <v>0</v>
      </c>
      <c r="F38" s="15">
        <f>'SAISIE GENERALE'!C37</f>
        <v>0</v>
      </c>
      <c r="G38" s="16">
        <f>'SAISIE GENERALE'!D37</f>
        <v>0</v>
      </c>
      <c r="H38" s="18">
        <f>'SAISIE GENERALE'!AK37</f>
        <v>0</v>
      </c>
      <c r="J38" s="15">
        <f>'SAISIE GENERALE'!C37</f>
        <v>0</v>
      </c>
      <c r="K38" s="16">
        <f>'SAISIE GENERALE'!D37</f>
        <v>0</v>
      </c>
      <c r="L38" s="19">
        <f>'SAISIE GENERALE'!AL37</f>
        <v>0</v>
      </c>
      <c r="N38" s="15">
        <f>'SAISIE GENERALE'!C37</f>
        <v>0</v>
      </c>
      <c r="O38" s="16">
        <f>'SAISIE GENERALE'!D37</f>
        <v>0</v>
      </c>
      <c r="P38" s="20">
        <f>'SAISIE GENERALE'!AM37</f>
        <v>0</v>
      </c>
      <c r="Q38" s="21">
        <f>'SAISIE GENERALE'!AN37</f>
        <v>0</v>
      </c>
    </row>
    <row r="39" ht="15.75" spans="2:17">
      <c r="B39" s="15">
        <f>'SAISIE GENERALE'!C39</f>
        <v>0</v>
      </c>
      <c r="C39" s="16">
        <f>'SAISIE GENERALE'!D39</f>
        <v>0</v>
      </c>
      <c r="D39" s="17">
        <f>'SAISIE GENERALE'!AJ39</f>
        <v>0</v>
      </c>
      <c r="F39" s="15">
        <f>'SAISIE GENERALE'!C38</f>
        <v>0</v>
      </c>
      <c r="G39" s="16">
        <f>'SAISIE GENERALE'!D38</f>
        <v>0</v>
      </c>
      <c r="H39" s="18">
        <f>'SAISIE GENERALE'!AK38</f>
        <v>0</v>
      </c>
      <c r="J39" s="15">
        <f>'SAISIE GENERALE'!C38</f>
        <v>0</v>
      </c>
      <c r="K39" s="16">
        <f>'SAISIE GENERALE'!D38</f>
        <v>0</v>
      </c>
      <c r="L39" s="19">
        <f>'SAISIE GENERALE'!AL38</f>
        <v>0</v>
      </c>
      <c r="N39" s="15">
        <f>'SAISIE GENERALE'!C38</f>
        <v>0</v>
      </c>
      <c r="O39" s="16">
        <f>'SAISIE GENERALE'!D38</f>
        <v>0</v>
      </c>
      <c r="P39" s="20">
        <f>'SAISIE GENERALE'!AM38</f>
        <v>0</v>
      </c>
      <c r="Q39" s="21">
        <f>'SAISIE GENERALE'!AN38</f>
        <v>0</v>
      </c>
    </row>
    <row r="40" ht="15.75" spans="2:17">
      <c r="B40" s="15">
        <f>'SAISIE GENERALE'!C40</f>
        <v>0</v>
      </c>
      <c r="C40" s="16">
        <f>'SAISIE GENERALE'!D40</f>
        <v>0</v>
      </c>
      <c r="D40" s="17">
        <f>'SAISIE GENERALE'!AJ40</f>
        <v>0</v>
      </c>
      <c r="F40" s="15">
        <f>'SAISIE GENERALE'!C39</f>
        <v>0</v>
      </c>
      <c r="G40" s="16">
        <f>'SAISIE GENERALE'!D39</f>
        <v>0</v>
      </c>
      <c r="H40" s="18">
        <f>'SAISIE GENERALE'!AK39</f>
        <v>0</v>
      </c>
      <c r="J40" s="15">
        <f>'SAISIE GENERALE'!C39</f>
        <v>0</v>
      </c>
      <c r="K40" s="16">
        <f>'SAISIE GENERALE'!D39</f>
        <v>0</v>
      </c>
      <c r="L40" s="19">
        <f>'SAISIE GENERALE'!AL39</f>
        <v>0</v>
      </c>
      <c r="N40" s="15">
        <f>'SAISIE GENERALE'!C39</f>
        <v>0</v>
      </c>
      <c r="O40" s="16">
        <f>'SAISIE GENERALE'!D39</f>
        <v>0</v>
      </c>
      <c r="P40" s="20">
        <f>'SAISIE GENERALE'!AM39</f>
        <v>0</v>
      </c>
      <c r="Q40" s="21">
        <f>'SAISIE GENERALE'!AN39</f>
        <v>0</v>
      </c>
    </row>
    <row r="41" ht="15.75" spans="2:17">
      <c r="B41" s="15">
        <f>'SAISIE GENERALE'!C41</f>
        <v>0</v>
      </c>
      <c r="C41" s="16">
        <f>'SAISIE GENERALE'!D41</f>
        <v>0</v>
      </c>
      <c r="D41" s="17">
        <f>'SAISIE GENERALE'!AJ41</f>
        <v>0</v>
      </c>
      <c r="F41" s="15">
        <f>'SAISIE GENERALE'!C40</f>
        <v>0</v>
      </c>
      <c r="G41" s="16">
        <f>'SAISIE GENERALE'!D40</f>
        <v>0</v>
      </c>
      <c r="H41" s="18">
        <f>'SAISIE GENERALE'!AK40</f>
        <v>0</v>
      </c>
      <c r="J41" s="15">
        <f>'SAISIE GENERALE'!C40</f>
        <v>0</v>
      </c>
      <c r="K41" s="16">
        <f>'SAISIE GENERALE'!D40</f>
        <v>0</v>
      </c>
      <c r="L41" s="19">
        <f>'SAISIE GENERALE'!AL40</f>
        <v>0</v>
      </c>
      <c r="N41" s="15">
        <f>'SAISIE GENERALE'!C40</f>
        <v>0</v>
      </c>
      <c r="O41" s="16">
        <f>'SAISIE GENERALE'!D40</f>
        <v>0</v>
      </c>
      <c r="P41" s="20">
        <f>'SAISIE GENERALE'!AM40</f>
        <v>0</v>
      </c>
      <c r="Q41" s="21">
        <f>'SAISIE GENERALE'!AN40</f>
        <v>0</v>
      </c>
    </row>
    <row r="42" ht="15.75" spans="2:17">
      <c r="B42" s="15">
        <f>'SAISIE GENERALE'!C42</f>
        <v>0</v>
      </c>
      <c r="C42" s="16">
        <f>'SAISIE GENERALE'!D42</f>
        <v>0</v>
      </c>
      <c r="D42" s="17">
        <f>'SAISIE GENERALE'!AJ42</f>
        <v>0</v>
      </c>
      <c r="F42" s="15">
        <f>'SAISIE GENERALE'!C41</f>
        <v>0</v>
      </c>
      <c r="G42" s="16">
        <f>'SAISIE GENERALE'!D41</f>
        <v>0</v>
      </c>
      <c r="H42" s="18">
        <f>'SAISIE GENERALE'!AK41</f>
        <v>0</v>
      </c>
      <c r="J42" s="15">
        <f>'SAISIE GENERALE'!C41</f>
        <v>0</v>
      </c>
      <c r="K42" s="16">
        <f>'SAISIE GENERALE'!D41</f>
        <v>0</v>
      </c>
      <c r="L42" s="19">
        <f>'SAISIE GENERALE'!AL41</f>
        <v>0</v>
      </c>
      <c r="N42" s="15">
        <f>'SAISIE GENERALE'!C41</f>
        <v>0</v>
      </c>
      <c r="O42" s="16">
        <f>'SAISIE GENERALE'!D41</f>
        <v>0</v>
      </c>
      <c r="P42" s="20">
        <f>'SAISIE GENERALE'!AM41</f>
        <v>0</v>
      </c>
      <c r="Q42" s="21">
        <f>'SAISIE GENERALE'!AN41</f>
        <v>0</v>
      </c>
    </row>
    <row r="43" spans="2:17">
      <c r="B43" s="15" t="str">
        <f>'SAISIE GENERALE'!C21</f>
        <v>BAUMGARTNER Isabelle</v>
      </c>
      <c r="C43" s="23"/>
      <c r="D43" s="24"/>
      <c r="F43" s="15">
        <f>'SAISIE GENERALE'!C42</f>
        <v>0</v>
      </c>
      <c r="G43" s="16">
        <f>'SAISIE GENERALE'!D42</f>
        <v>0</v>
      </c>
      <c r="H43" s="18">
        <f>'SAISIE GENERALE'!AK42</f>
        <v>0</v>
      </c>
      <c r="J43" s="15">
        <f>'SAISIE GENERALE'!C42</f>
        <v>0</v>
      </c>
      <c r="K43" s="16">
        <f>'SAISIE GENERALE'!D42</f>
        <v>0</v>
      </c>
      <c r="L43" s="19">
        <f>'SAISIE GENERALE'!AL42</f>
        <v>0</v>
      </c>
      <c r="N43" s="15">
        <f>'SAISIE GENERALE'!C42</f>
        <v>0</v>
      </c>
      <c r="O43" s="16">
        <f>'SAISIE GENERALE'!D42</f>
        <v>0</v>
      </c>
      <c r="P43" s="20">
        <f>'SAISIE GENERALE'!AM42</f>
        <v>0</v>
      </c>
      <c r="Q43" s="21">
        <f>'SAISIE GENERALE'!AN42</f>
        <v>0</v>
      </c>
    </row>
    <row r="44" spans="2:17">
      <c r="J44" s="25"/>
      <c r="K44" s="25"/>
      <c r="L44" s="25"/>
    </row>
  </sheetData>
  <sortState ref="B3:D43">
    <sortCondition ref="D5" descending="1"/>
  </sortState>
  <dataValidations count="2">
    <dataValidation type="list" showInputMessage="1" showErrorMessage="1" promptTitle="NOMS" sqref="B4:B43 F4:F43 J4:J43 N4:N43">
      <formula1>PARTICIPANTS!$A:$A</formula1>
    </dataValidation>
    <dataValidation type="list" allowBlank="1" showInputMessage="1" showErrorMessage="1" promptTitle="cat" sqref="C4:C43 G4:G43 K4:K43 O4:O43">
      <formula1>PARTICIPANTS!$B$1:$B$4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457038d7-a324-488d-9c78-1de78c53886c}">
            <xm:f>NOT(ISERROR(SEARCH(PARTICIPANTS!$B$3,C4)))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9" operator="containsText" id="{443f6044-d329-4813-bf53-5084ff71c87c}">
            <xm:f>NOT(ISERROR(SEARCH(PARTICIPANTS!$B$2,C4)))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20" operator="containsText" id="{8a6157f4-e19e-4530-981c-018e8565599b}">
            <xm:f>NOT(ISERROR(SEARCH(PARTICIPANTS!$B$1,C4)))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C4:C43</xm:sqref>
        </x14:conditionalFormatting>
        <x14:conditionalFormatting xmlns:xm="http://schemas.microsoft.com/office/excel/2006/main">
          <x14:cfRule type="containsText" priority="15" operator="containsText" id="{0a3f3ecc-625d-4416-b726-28ee35f013e4}">
            <xm:f>NOT(ISERROR(SEARCH(PARTICIPANTS!$B$3,G4)))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6" operator="containsText" id="{79d40b5a-3638-4a00-86ac-1689600e1cb5}">
            <xm:f>NOT(ISERROR(SEARCH(PARTICIPANTS!$B$2,G4)))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7" operator="containsText" id="{ada3de94-9d23-4861-a729-95b92b8ec7e9}">
            <xm:f>NOT(ISERROR(SEARCH(PARTICIPANTS!$B$1,G4)))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G4:G43</xm:sqref>
        </x14:conditionalFormatting>
        <x14:conditionalFormatting xmlns:xm="http://schemas.microsoft.com/office/excel/2006/main">
          <x14:cfRule type="containsText" priority="12" operator="containsText" id="{3020375c-7b8b-4524-ad5d-af7f7369806e}">
            <xm:f>NOT(ISERROR(SEARCH(PARTICIPANTS!$B$3,K4)))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3" operator="containsText" id="{01777fd0-06af-414b-ae2b-830c456244c3}">
            <xm:f>NOT(ISERROR(SEARCH(PARTICIPANTS!$B$2,K4)))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4" operator="containsText" id="{7b4b835a-0ee3-4117-a5d6-883eeea94e43}">
            <xm:f>NOT(ISERROR(SEARCH(PARTICIPANTS!$B$1,K4)))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K4:K43</xm:sqref>
        </x14:conditionalFormatting>
        <x14:conditionalFormatting xmlns:xm="http://schemas.microsoft.com/office/excel/2006/main">
          <x14:cfRule type="containsText" priority="9" operator="containsText" id="{2112885c-79ca-425e-84a5-f1872f8b775e}">
            <xm:f>NOT(ISERROR(SEARCH(PARTICIPANTS!$B$3,O4)))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0" operator="containsText" id="{83488bbc-2dd0-4db8-917a-64bb55024fef}">
            <xm:f>NOT(ISERROR(SEARCH(PARTICIPANTS!$B$2,O4)))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1" operator="containsText" id="{e175dfc0-df37-4b2f-91ae-f8476c3d079d}">
            <xm:f>NOT(ISERROR(SEARCH(PARTICIPANTS!$B$1,O4)))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O4:O43</xm:sqref>
        </x14:conditionalFormatting>
        <x14:conditionalFormatting xmlns:xm="http://schemas.microsoft.com/office/excel/2006/main">
          <x14:cfRule type="containsText" priority="1" operator="containsText" id="{b1853310-8572-4aed-991b-133df7154d1e}">
            <xm:f>NOT(ISERROR(SEARCH(PARTICIPANTS!$A$62,B4)))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5811979f-0112-42e9-a163-2f91397b9f31}">
            <xm:f>NOT(ISERROR(SEARCH(PARTICIPANTS!$A$44,B4)))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0d932002-b68b-4139-9d62-175209766550}">
            <xm:f>NOT(ISERROR(SEARCH(PARTICIPANTS!$A$43,B4)))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4813a7ca-7ffe-4ab4-b61e-00fbf29acd82}">
            <xm:f>NOT(ISERROR(SEARCH(PARTICIPANTS!$A$42,B4)))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bdc4cd42-2a34-4f53-a636-09aeef84cbd8}">
            <xm:f>NOT(ISERROR(SEARCH(PARTICIPANTS!$A$16,B4)))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f46f5a3b-c9d6-4cd0-83ae-91f9d421372c}">
            <xm:f>NOT(ISERROR(SEARCH(PARTICIPANTS!$A$14,B4)))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3eecd144-024e-4f73-9957-9587b14cba3e}">
            <xm:f>NOT(ISERROR(SEARCH(PARTICIPANTS!$A$12,B4)))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838a9f7a-eb11-4ff6-bbe6-90c6f989bdb3}">
            <xm:f>NOT(ISERROR(SEARCH(PARTICIPANTS!$A$5,B4)))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B4:B43;F4:F43;J4:J43;N4:N43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opLeftCell="A35" workbookViewId="0">
      <selection activeCell="A1" sqref="A1:A61"/>
    </sheetView>
  </sheetViews>
  <sheetFormatPr defaultColWidth="10.7619047619048" defaultRowHeight="15" outlineLevelCol="1"/>
  <cols>
    <col min="1" max="1" width="21.1142857142857" customWidth="1"/>
  </cols>
  <sheetData>
    <row r="1" spans="1:2">
      <c r="A1" s="1" t="s">
        <v>87</v>
      </c>
      <c r="B1" s="2" t="s">
        <v>18</v>
      </c>
    </row>
    <row r="2" spans="1:2">
      <c r="A2" s="3" t="s">
        <v>88</v>
      </c>
      <c r="B2" s="2" t="s">
        <v>15</v>
      </c>
    </row>
    <row r="3" spans="1:2">
      <c r="A3" s="4" t="s">
        <v>89</v>
      </c>
      <c r="B3" s="2" t="s">
        <v>77</v>
      </c>
    </row>
    <row r="4" spans="1:2">
      <c r="A4" s="4" t="s">
        <v>90</v>
      </c>
      <c r="B4" s="2"/>
    </row>
    <row r="5" spans="1:2">
      <c r="A5" s="3" t="s">
        <v>91</v>
      </c>
      <c r="B5" s="2"/>
    </row>
    <row r="6" spans="1:2">
      <c r="A6" s="1" t="s">
        <v>92</v>
      </c>
      <c r="B6" s="2"/>
    </row>
    <row r="7" spans="1:2">
      <c r="A7" s="4" t="s">
        <v>93</v>
      </c>
      <c r="B7" s="2"/>
    </row>
    <row r="8" spans="1:2">
      <c r="A8" s="1" t="s">
        <v>20</v>
      </c>
      <c r="B8" s="2"/>
    </row>
    <row r="9" spans="1:2">
      <c r="A9" s="5" t="s">
        <v>94</v>
      </c>
      <c r="B9" s="2"/>
    </row>
    <row r="10" spans="1:2">
      <c r="A10" s="3" t="s">
        <v>95</v>
      </c>
      <c r="B10" s="2"/>
    </row>
    <row r="11" spans="1:2">
      <c r="A11" s="3" t="s">
        <v>96</v>
      </c>
      <c r="B11" s="2"/>
    </row>
    <row r="12" spans="1:2">
      <c r="A12" s="5" t="s">
        <v>97</v>
      </c>
      <c r="B12" s="2"/>
    </row>
    <row r="13" spans="1:2">
      <c r="A13" s="1" t="s">
        <v>98</v>
      </c>
      <c r="B13" s="2"/>
    </row>
    <row r="14" spans="1:2">
      <c r="A14" s="3" t="s">
        <v>51</v>
      </c>
      <c r="B14" s="2"/>
    </row>
    <row r="15" spans="1:2">
      <c r="A15" s="3" t="s">
        <v>99</v>
      </c>
      <c r="B15" s="2"/>
    </row>
    <row r="16" spans="1:2">
      <c r="A16" s="3" t="s">
        <v>100</v>
      </c>
    </row>
    <row r="17" spans="1:2">
      <c r="A17" s="1" t="s">
        <v>37</v>
      </c>
      <c r="B17" s="2"/>
    </row>
    <row r="18" spans="1:2">
      <c r="A18" s="3" t="s">
        <v>101</v>
      </c>
      <c r="B18" s="2"/>
    </row>
    <row r="19" spans="1:2">
      <c r="A19" s="5" t="s">
        <v>101</v>
      </c>
      <c r="B19" s="2"/>
    </row>
    <row r="20" spans="1:2">
      <c r="A20" s="3" t="s">
        <v>102</v>
      </c>
      <c r="B20" s="2"/>
    </row>
    <row r="21" spans="1:2">
      <c r="A21" s="4" t="s">
        <v>103</v>
      </c>
      <c r="B21" s="2"/>
    </row>
    <row r="22" spans="1:2">
      <c r="A22" s="3" t="s">
        <v>104</v>
      </c>
      <c r="B22" s="2"/>
    </row>
    <row r="23" spans="1:2">
      <c r="A23" s="4" t="s">
        <v>105</v>
      </c>
      <c r="B23" s="2"/>
    </row>
    <row r="24" spans="1:2">
      <c r="A24" s="3" t="s">
        <v>106</v>
      </c>
      <c r="B24" s="2"/>
    </row>
    <row r="25" spans="1:2">
      <c r="A25" s="3" t="s">
        <v>107</v>
      </c>
      <c r="B25" s="2"/>
    </row>
    <row r="26" spans="1:2">
      <c r="A26" s="3" t="s">
        <v>108</v>
      </c>
      <c r="B26" s="2"/>
    </row>
    <row r="27" spans="1:2">
      <c r="A27" s="5" t="s">
        <v>35</v>
      </c>
    </row>
    <row r="28" spans="1:2">
      <c r="A28" s="3" t="s">
        <v>109</v>
      </c>
    </row>
    <row r="29" spans="1:2">
      <c r="A29" s="4" t="s">
        <v>110</v>
      </c>
    </row>
    <row r="30" spans="1:2">
      <c r="A30" s="3" t="s">
        <v>111</v>
      </c>
    </row>
    <row r="31" spans="1:2">
      <c r="A31" s="3" t="s">
        <v>112</v>
      </c>
    </row>
    <row r="32" spans="1:2">
      <c r="A32" s="4" t="s">
        <v>40</v>
      </c>
    </row>
    <row r="33" spans="1:1">
      <c r="A33" s="1" t="s">
        <v>24</v>
      </c>
    </row>
    <row r="34" spans="1:1">
      <c r="A34" s="3" t="s">
        <v>113</v>
      </c>
    </row>
    <row r="35" spans="1:1">
      <c r="A35" s="3" t="s">
        <v>17</v>
      </c>
    </row>
    <row r="36" spans="1:1">
      <c r="A36" s="3" t="s">
        <v>114</v>
      </c>
    </row>
    <row r="37" spans="1:1">
      <c r="A37" s="4" t="s">
        <v>26</v>
      </c>
    </row>
    <row r="38" spans="1:1">
      <c r="A38" s="3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3" t="s">
        <v>118</v>
      </c>
    </row>
    <row r="42" spans="1:1">
      <c r="A42" s="3" t="s">
        <v>119</v>
      </c>
    </row>
    <row r="43" spans="1:1">
      <c r="A43" s="4" t="s">
        <v>22</v>
      </c>
    </row>
    <row r="44" spans="1:1">
      <c r="A44" s="1" t="s">
        <v>53</v>
      </c>
    </row>
    <row r="45" spans="1:1">
      <c r="A45" s="3" t="s">
        <v>49</v>
      </c>
    </row>
    <row r="46" spans="1:1">
      <c r="A46" s="1" t="s">
        <v>120</v>
      </c>
    </row>
    <row r="47" spans="1:1">
      <c r="A47" s="3" t="s">
        <v>121</v>
      </c>
    </row>
    <row r="48" spans="1:1">
      <c r="A48" s="3" t="s">
        <v>45</v>
      </c>
    </row>
    <row r="49" spans="1:1">
      <c r="A49" s="3" t="s">
        <v>47</v>
      </c>
    </row>
    <row r="50" spans="1:1">
      <c r="A50" s="1" t="s">
        <v>42</v>
      </c>
    </row>
    <row r="51" spans="1:1">
      <c r="A51" s="3" t="s">
        <v>122</v>
      </c>
    </row>
    <row r="52" spans="1:1">
      <c r="A52" s="3" t="s">
        <v>123</v>
      </c>
    </row>
    <row r="53" spans="1:1">
      <c r="A53" s="1" t="s">
        <v>28</v>
      </c>
    </row>
    <row r="54" spans="1:1">
      <c r="A54" s="1" t="s">
        <v>30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5" t="s">
        <v>33</v>
      </c>
    </row>
    <row r="59" spans="1:1">
      <c r="A59" s="1" t="s">
        <v>127</v>
      </c>
    </row>
    <row r="60" spans="1:1">
      <c r="A60" s="3" t="s">
        <v>128</v>
      </c>
    </row>
    <row r="61" spans="1:1">
      <c r="A61" s="1" t="s">
        <v>14</v>
      </c>
    </row>
    <row r="62" spans="1:1">
      <c r="A62" s="1"/>
    </row>
    <row r="63" spans="1:1">
      <c r="A63" s="3"/>
    </row>
  </sheetData>
  <sortState ref="A2:A61">
    <sortCondition ref="A2"/>
  </sortState>
  <dataValidations count="2">
    <dataValidation type="list" allowBlank="1" showInputMessage="1" showErrorMessage="1" sqref="G51">
      <formula1>$A:$A</formula1>
    </dataValidation>
    <dataValidation type="list" allowBlank="1" showInputMessage="1" showErrorMessage="1" errorTitle="Entrée inavalide" promptTitle="NOMS" sqref="A$1:A$1048576">
      <formula1>$A:$A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D A A B Q S w M E F A A C A A g A i G J f W w d q j Y G r A A A A + g A A A B I A H A B D b 2 5 m a W c v U G F j a 2 F n Z S 5 4 b W w g o h g A K K A U A A A A A A A A A A A A A A A A A A A A A A A A A A A A h Y 9 L D o I w G I S v Q r q n L T X 4 I D 9 l Y e J K E q O J c d t A g U Y o h h b L 3 V x 4 J K 8 g i a L u X M 7 M N 8 n M 4 3 a H Z G h q 7 y o 7 o 1 o d o w B T 5 E m d t b n S Z Y x 6 W / h L l H D Y i e w s S u m N s D b R Y F S M K m s v E S H O O e x m u O 1 K w i g N y C n d H r J K N s J X 2 l i h M 4 k + r f x / C 3 E 4 v s Z w h u c B D o M V w y F j b A F k C i B V + g u x c T O m Q H 5 M W P e 1 7 T v J i 8 7 f 7 I F M E s j 7 B 3 8 C U E s D B B Q A A g A I A I h i X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Y l 9 b K I p H u A 4 A A A A R A A A A E w A c A E Z v c m 1 1 b G F z L 1 N l Y 3 R p b 2 4 x L m 0 g o h g A K K A U A A A A A A A A A A A A A A A A A A A A A A A A A A A A K 0 5 N L s n M z 1 M I h t C G 1 g B Q S w E C L Q A U A A I A C A C I Y l 9 b B 2 q N g a s A A A D 6 A A A A E g A A A A A A A A A A A A A A A A A A A A A A Q 2 9 u Z m l n L 1 B h Y 2 t h Z 2 U u e G 1 s U E s B A i 0 A F A A C A A g A i G J f W w / K 6 a u k A A A A 6 Q A A A B M A A A A A A A A A A A A A A A A A 9 w A A A F t D b 2 5 0 Z W 5 0 X 1 R 5 c G V z X S 5 4 b W x Q S w E C L Q A U A A I A C A C I Y l 9 b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h r p 3 i y E S W K z 7 w w q o f Q A A A A A A C A A A A A A A D Z g A A w A A A A B A A A A C W 4 w l 9 k v 0 u T G I i h t w 8 U Y z 5 A A A A A A S A A A C g A A A A E A A A A H + j Y b X E Q r V N s f 3 O J c p c m 1 l Q A A A A a b j J 5 S I 1 4 g / s s 7 y C X Z y H V Z l r f O Q F O L N V a D m K n 9 J i x i M 1 V e K + S W Z G L 8 d + r k 0 / H w o t c l 0 B c m f 5 u p w q Q F 1 m j L 5 N i 7 J k q 9 t k t F A W s F D q r 0 O T 6 T c U A A A A 6 U G S q b F t I H 9 J A m O f / o U V Z t 2 q B Y c = < / D a t a M a s h u p > 
</file>

<file path=customXml/itemProps1.xml><?xml version="1.0" encoding="utf-8"?>
<ds:datastoreItem xmlns:ds="http://schemas.openxmlformats.org/officeDocument/2006/customXml" ds:itemID="{3E989666-CBEF-4E3B-BB0D-76719D4C4B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DSIC</Company>
  <Application>Excel Android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SAISIE GENERALE</vt:lpstr>
      <vt:lpstr>CLASSEMENT GENERAL</vt:lpstr>
      <vt:lpstr>CLASSEMENT PAR DISCIPLINE</vt:lpstr>
      <vt:lpstr>PARTICIPANTS</vt:lpstr>
      <vt:lpstr>Feuille5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SARIPANE</dc:creator>
  <cp:lastModifiedBy>baudo</cp:lastModifiedBy>
  <dcterms:created xsi:type="dcterms:W3CDTF">2025-08-11T20:30:00Z</dcterms:created>
  <cp:lastPrinted>2026-01-08T04:01:00Z</cp:lastPrinted>
  <dcterms:modified xsi:type="dcterms:W3CDTF">2026-05-04T10:58:46Z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96C98B191DF24547A5E3A8797FF2679C_13</vt:lpwstr>
  </property>
  <property fmtid="{D5CDD505-2E9C-101B-9397-08002B2CF9AE}" pid="3" name="KSOProductBuildVer">
    <vt:lpwstr>1036-12.1.0.25242</vt:lpwstr>
  </property>
  <property fmtid="{D5CDD505-2E9C-101B-9397-08002B2CF9AE}" pid="4" name="CalculationRule">
    <vt:i4>0</vt:i4>
  </property>
</Properties>
</file>