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firstSheet="1" activeTab="4"/>
  </bookViews>
  <sheets>
    <sheet name="INSCRIPTION TAR" sheetId="1" r:id="rId1"/>
    <sheet name="SERIE N° 1" sheetId="2" r:id="rId2"/>
    <sheet name="SERIE N°2" sheetId="3" r:id="rId3"/>
    <sheet name="CLASSEMENT SCRATCH" sheetId="4" r:id="rId4"/>
    <sheet name="CLASSEMENT PAR CATEGORIE" sheetId="5" r:id="rId5"/>
  </sheets>
  <definedNames>
    <definedName name="_xlnm.Print_Area" localSheetId="3">'CLASSEMENT SCRATCH'!$A$1:$K$50</definedName>
  </definedNames>
  <calcPr fullCalcOnLoad="1"/>
</workbook>
</file>

<file path=xl/sharedStrings.xml><?xml version="1.0" encoding="utf-8"?>
<sst xmlns="http://schemas.openxmlformats.org/spreadsheetml/2006/main" count="364" uniqueCount="111">
  <si>
    <t xml:space="preserve">LISTING TIREURS TAR ANTC. MATCH du </t>
  </si>
  <si>
    <t>POSTE</t>
  </si>
  <si>
    <t>NOM  &amp; Prénom</t>
  </si>
  <si>
    <t>CATEGORIE</t>
  </si>
  <si>
    <t>CALIBRE</t>
  </si>
  <si>
    <t>CLUB</t>
  </si>
  <si>
    <t>1ERE  SERIE</t>
  </si>
  <si>
    <t>LE PRADO Christian</t>
  </si>
  <si>
    <t>Revolver</t>
  </si>
  <si>
    <t>DUPUY Heinrich</t>
  </si>
  <si>
    <t>BAUDOUIN Nanci</t>
  </si>
  <si>
    <t>DOVIL Cathy</t>
  </si>
  <si>
    <t>Pistolet</t>
  </si>
  <si>
    <t>KEM-SENG Bruno</t>
  </si>
  <si>
    <t>BOISSON Jean Guy</t>
  </si>
  <si>
    <t>AMICE Rémy</t>
  </si>
  <si>
    <t>AMICE Denis</t>
  </si>
  <si>
    <t>CANNELLA Fred</t>
  </si>
  <si>
    <t>TINORUA Richard</t>
  </si>
  <si>
    <t>SANCHEZ Christine</t>
  </si>
  <si>
    <t>BRAHIM Henri</t>
  </si>
  <si>
    <t>SANCHEZ Julien</t>
  </si>
  <si>
    <t>MARON Patrick</t>
  </si>
  <si>
    <t>VIDAILLAC Philippe</t>
  </si>
  <si>
    <t>2EME  SERIE</t>
  </si>
  <si>
    <t>MOREZZI Alex</t>
  </si>
  <si>
    <t>LECONTE Arnaud</t>
  </si>
  <si>
    <t>GARCIA Yann</t>
  </si>
  <si>
    <t>MICHEL-VILLAZ Didier</t>
  </si>
  <si>
    <t>BAUDOUIN Bernard</t>
  </si>
  <si>
    <t>KEM-SENG Patricia</t>
  </si>
  <si>
    <t>ROUSSELOT Eymerick</t>
  </si>
  <si>
    <t>KEM-SENG Eric</t>
  </si>
  <si>
    <t>LAUNAY Françoise</t>
  </si>
  <si>
    <t>ANDOCHE Benoit</t>
  </si>
  <si>
    <t>LEPAGE Cédric</t>
  </si>
  <si>
    <t>ANTIN Alexia</t>
  </si>
  <si>
    <t>GERVOLINO Robert</t>
  </si>
  <si>
    <t>SERIE N° 1</t>
  </si>
  <si>
    <t>NOM &amp; PRENOM</t>
  </si>
  <si>
    <t>POINTS</t>
  </si>
  <si>
    <t>TOTAL</t>
  </si>
  <si>
    <t xml:space="preserve"> 400 pts</t>
  </si>
  <si>
    <t>MOUCHE</t>
  </si>
  <si>
    <r>
      <t xml:space="preserve">POSTE 1 </t>
    </r>
    <r>
      <rPr>
        <b/>
        <sz val="10"/>
        <rFont val="Arial"/>
        <family val="2"/>
      </rPr>
      <t xml:space="preserve">  </t>
    </r>
  </si>
  <si>
    <t>CAT .</t>
  </si>
  <si>
    <t xml:space="preserve">PRECISION </t>
  </si>
  <si>
    <t>VITESSE 20S</t>
  </si>
  <si>
    <t>VITESSE 10S</t>
  </si>
  <si>
    <t>GONGS</t>
  </si>
  <si>
    <r>
      <t xml:space="preserve">POSTE 2 </t>
    </r>
    <r>
      <rPr>
        <b/>
        <sz val="10"/>
        <rFont val="Arial"/>
        <family val="2"/>
      </rPr>
      <t xml:space="preserve"> </t>
    </r>
  </si>
  <si>
    <r>
      <t xml:space="preserve">POSTE 3 </t>
    </r>
    <r>
      <rPr>
        <b/>
        <sz val="10"/>
        <rFont val="Arial"/>
        <family val="2"/>
      </rPr>
      <t xml:space="preserve">  </t>
    </r>
  </si>
  <si>
    <t>POSTE 4</t>
  </si>
  <si>
    <t xml:space="preserve">POSTE 5 </t>
  </si>
  <si>
    <t xml:space="preserve">POSTE 6  </t>
  </si>
  <si>
    <t xml:space="preserve">POSTE 7   </t>
  </si>
  <si>
    <t xml:space="preserve">POSTE  8   </t>
  </si>
  <si>
    <t xml:space="preserve">POSTE 9   </t>
  </si>
  <si>
    <t xml:space="preserve">POSTE 10 </t>
  </si>
  <si>
    <t xml:space="preserve">POSTE 11 </t>
  </si>
  <si>
    <t xml:space="preserve">POSTE 12 </t>
  </si>
  <si>
    <t xml:space="preserve">POSTE 13 </t>
  </si>
  <si>
    <t xml:space="preserve">POSTE 14 </t>
  </si>
  <si>
    <t>POSTE 15</t>
  </si>
  <si>
    <t>SERIE N° 2</t>
  </si>
  <si>
    <t>400 pts</t>
  </si>
  <si>
    <t>POSTE 1</t>
  </si>
  <si>
    <t xml:space="preserve">POSTE 2 </t>
  </si>
  <si>
    <r>
      <t xml:space="preserve">POSTE 3 </t>
    </r>
    <r>
      <rPr>
        <b/>
        <sz val="10"/>
        <rFont val="Arial"/>
        <family val="2"/>
      </rPr>
      <t xml:space="preserve"> </t>
    </r>
  </si>
  <si>
    <r>
      <t xml:space="preserve">POSTE 5 </t>
    </r>
    <r>
      <rPr>
        <b/>
        <sz val="10"/>
        <rFont val="Arial"/>
        <family val="2"/>
      </rPr>
      <t xml:space="preserve"> </t>
    </r>
  </si>
  <si>
    <t>POSTE 6</t>
  </si>
  <si>
    <t>POSTE 7</t>
  </si>
  <si>
    <t xml:space="preserve">POSTE 8 </t>
  </si>
  <si>
    <t>POSTE 9</t>
  </si>
  <si>
    <t>POSTE 12</t>
  </si>
  <si>
    <t xml:space="preserve">POSTE 15 </t>
  </si>
  <si>
    <t xml:space="preserve">RESULTATS Tir  à  l'Arme  Réglementaire  T.A.R.  </t>
  </si>
  <si>
    <t>MATCH  ANTC  du :</t>
  </si>
  <si>
    <t>CLASSEMENT</t>
  </si>
  <si>
    <t>NOM&amp; Prénom</t>
  </si>
  <si>
    <t>SCORE / 400</t>
  </si>
  <si>
    <t>MOUCHES</t>
  </si>
  <si>
    <t>SCORE TOTAL</t>
  </si>
  <si>
    <t>Pour infos : meilleurs scores</t>
  </si>
  <si>
    <t>Précision /100</t>
  </si>
  <si>
    <t>1ER</t>
  </si>
  <si>
    <t>Cannella</t>
  </si>
  <si>
    <t>Vidaillac</t>
  </si>
  <si>
    <t>3EME</t>
  </si>
  <si>
    <t>Michel-Villaz</t>
  </si>
  <si>
    <t>20 secondes / 100</t>
  </si>
  <si>
    <t>Amice D.</t>
  </si>
  <si>
    <t>Andoche</t>
  </si>
  <si>
    <t>Gervolino</t>
  </si>
  <si>
    <t>10 secondes / 100</t>
  </si>
  <si>
    <t>2EME</t>
  </si>
  <si>
    <t>Morezzi</t>
  </si>
  <si>
    <t>GONGS / 10</t>
  </si>
  <si>
    <t>Baudouin N.</t>
  </si>
  <si>
    <t>'</t>
  </si>
  <si>
    <t>LePrado</t>
  </si>
  <si>
    <t>Boisson</t>
  </si>
  <si>
    <t xml:space="preserve">20 secondes /100 </t>
  </si>
  <si>
    <t xml:space="preserve">RESULTATS T.R.P.  ANTC du </t>
  </si>
  <si>
    <t>SCORE / 400 PTS</t>
  </si>
  <si>
    <t>PISTOLET</t>
  </si>
  <si>
    <t>REVOLVER</t>
  </si>
  <si>
    <t>LEPRADO Christian</t>
  </si>
  <si>
    <t>DAMES</t>
  </si>
  <si>
    <t>R</t>
  </si>
  <si>
    <t>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</si>
</sst>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dd&quot;, &quot;d\ mmmm\ yyyy"/>
  </numFmts>
  <fonts count="5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top"/>
    </xf>
    <xf numFmtId="0" fontId="13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14" fillId="0" borderId="17" xfId="0" applyNumberFormat="1" applyFont="1" applyBorder="1" applyAlignment="1">
      <alignment horizontal="left" vertical="center"/>
    </xf>
    <xf numFmtId="0" fontId="15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0" fontId="18" fillId="33" borderId="23" xfId="0" applyNumberFormat="1" applyFont="1" applyFill="1" applyBorder="1" applyAlignment="1">
      <alignment horizontal="center" vertical="center"/>
    </xf>
    <xf numFmtId="0" fontId="18" fillId="33" borderId="24" xfId="0" applyNumberFormat="1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14" fillId="34" borderId="25" xfId="0" applyNumberFormat="1" applyFont="1" applyFill="1" applyBorder="1" applyAlignment="1">
      <alignment horizontal="center" vertical="center"/>
    </xf>
    <xf numFmtId="0" fontId="18" fillId="34" borderId="25" xfId="0" applyNumberFormat="1" applyFont="1" applyFill="1" applyBorder="1" applyAlignment="1">
      <alignment horizontal="center" vertical="center"/>
    </xf>
    <xf numFmtId="0" fontId="18" fillId="34" borderId="26" xfId="0" applyNumberFormat="1" applyFont="1" applyFill="1" applyBorder="1" applyAlignment="1">
      <alignment horizontal="center" vertical="center"/>
    </xf>
    <xf numFmtId="0" fontId="18" fillId="34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4" fillId="34" borderId="32" xfId="0" applyNumberFormat="1" applyFont="1" applyFill="1" applyBorder="1" applyAlignment="1">
      <alignment horizontal="center" vertical="center"/>
    </xf>
    <xf numFmtId="0" fontId="18" fillId="34" borderId="32" xfId="0" applyNumberFormat="1" applyFont="1" applyFill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14" fillId="35" borderId="32" xfId="0" applyNumberFormat="1" applyFont="1" applyFill="1" applyBorder="1" applyAlignment="1">
      <alignment horizontal="center" vertical="center"/>
    </xf>
    <xf numFmtId="0" fontId="18" fillId="35" borderId="32" xfId="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4" fillId="34" borderId="25" xfId="0" applyNumberFormat="1" applyFont="1" applyFill="1" applyBorder="1" applyAlignment="1" applyProtection="1">
      <alignment horizontal="center" vertical="center"/>
      <protection locked="0"/>
    </xf>
    <xf numFmtId="0" fontId="18" fillId="34" borderId="25" xfId="0" applyNumberFormat="1" applyFont="1" applyFill="1" applyBorder="1" applyAlignment="1" applyProtection="1">
      <alignment horizontal="center" vertical="center"/>
      <protection locked="0"/>
    </xf>
    <xf numFmtId="0" fontId="18" fillId="34" borderId="26" xfId="0" applyNumberFormat="1" applyFont="1" applyFill="1" applyBorder="1" applyAlignment="1" applyProtection="1">
      <alignment horizontal="center" vertical="center"/>
      <protection locked="0"/>
    </xf>
    <xf numFmtId="0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65" fontId="20" fillId="0" borderId="0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35" borderId="1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1" fillId="35" borderId="39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top"/>
    </xf>
    <xf numFmtId="0" fontId="14" fillId="0" borderId="45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17" fillId="0" borderId="48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48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right" vertical="center"/>
    </xf>
    <xf numFmtId="165" fontId="22" fillId="0" borderId="0" xfId="0" applyNumberFormat="1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Zeros="0" zoomScale="130" zoomScaleNormal="130" zoomScalePageLayoutView="0" workbookViewId="0" topLeftCell="A13">
      <selection activeCell="C16" sqref="C16"/>
    </sheetView>
  </sheetViews>
  <sheetFormatPr defaultColWidth="11.57421875" defaultRowHeight="12.75"/>
  <cols>
    <col min="1" max="1" width="3.00390625" style="1" customWidth="1"/>
    <col min="2" max="2" width="6.57421875" style="1" customWidth="1"/>
    <col min="3" max="3" width="27.421875" style="1" customWidth="1"/>
    <col min="4" max="4" width="11.7109375" style="1" customWidth="1"/>
    <col min="5" max="5" width="24.28125" style="1" customWidth="1"/>
    <col min="6" max="6" width="12.421875" style="1" customWidth="1"/>
    <col min="7" max="8" width="0" style="1" hidden="1" customWidth="1"/>
    <col min="9" max="250" width="11.57421875" style="1" customWidth="1"/>
  </cols>
  <sheetData>
    <row r="1" spans="1:8" ht="15.75">
      <c r="A1" s="143" t="s">
        <v>0</v>
      </c>
      <c r="B1" s="143"/>
      <c r="C1" s="143"/>
      <c r="D1" s="143"/>
      <c r="E1" s="144">
        <v>42322</v>
      </c>
      <c r="F1" s="144"/>
      <c r="G1" s="144"/>
      <c r="H1" s="2"/>
    </row>
    <row r="2" spans="1:7" ht="12.7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/>
    </row>
    <row r="3" spans="1:7" ht="12.75">
      <c r="A3" s="7"/>
      <c r="B3" s="145" t="s">
        <v>6</v>
      </c>
      <c r="C3" s="145"/>
      <c r="D3" s="145"/>
      <c r="E3" s="145"/>
      <c r="F3" s="145"/>
      <c r="G3" s="6"/>
    </row>
    <row r="4" spans="1:7" ht="5.25" customHeight="1">
      <c r="A4" s="8"/>
      <c r="B4" s="9"/>
      <c r="C4" s="9"/>
      <c r="D4" s="9"/>
      <c r="E4" s="9"/>
      <c r="F4" s="9"/>
      <c r="G4" s="6"/>
    </row>
    <row r="5" spans="1:8" ht="16.5" customHeight="1">
      <c r="A5" s="10">
        <v>1</v>
      </c>
      <c r="B5" s="11">
        <v>1</v>
      </c>
      <c r="C5" s="10" t="s">
        <v>7</v>
      </c>
      <c r="D5" s="10" t="s">
        <v>8</v>
      </c>
      <c r="E5" s="12"/>
      <c r="F5" s="10"/>
      <c r="G5" s="6"/>
      <c r="H5" s="13"/>
    </row>
    <row r="6" spans="1:8" ht="16.5" customHeight="1">
      <c r="A6" s="10">
        <v>2</v>
      </c>
      <c r="B6" s="11">
        <v>2</v>
      </c>
      <c r="C6" s="10" t="s">
        <v>9</v>
      </c>
      <c r="D6" s="14" t="s">
        <v>8</v>
      </c>
      <c r="E6" s="12"/>
      <c r="F6" s="10"/>
      <c r="G6" s="6"/>
      <c r="H6" s="13"/>
    </row>
    <row r="7" spans="1:8" ht="16.5" customHeight="1">
      <c r="A7" s="10">
        <v>3</v>
      </c>
      <c r="B7" s="11">
        <v>3</v>
      </c>
      <c r="C7" s="14" t="s">
        <v>10</v>
      </c>
      <c r="D7" s="14" t="s">
        <v>8</v>
      </c>
      <c r="E7" s="12"/>
      <c r="F7" s="10"/>
      <c r="H7" s="13"/>
    </row>
    <row r="8" spans="1:8" ht="16.5" customHeight="1">
      <c r="A8" s="10">
        <v>4</v>
      </c>
      <c r="B8" s="11">
        <v>4</v>
      </c>
      <c r="C8" s="10" t="s">
        <v>11</v>
      </c>
      <c r="D8" s="14" t="s">
        <v>12</v>
      </c>
      <c r="E8" s="12"/>
      <c r="F8" s="10"/>
      <c r="H8" s="13"/>
    </row>
    <row r="9" spans="1:8" ht="16.5" customHeight="1">
      <c r="A9" s="10">
        <v>5</v>
      </c>
      <c r="B9" s="11">
        <v>5</v>
      </c>
      <c r="C9" s="10" t="s">
        <v>13</v>
      </c>
      <c r="D9" s="10" t="s">
        <v>12</v>
      </c>
      <c r="E9" s="12"/>
      <c r="F9" s="10"/>
      <c r="G9" s="6"/>
      <c r="H9" s="13"/>
    </row>
    <row r="10" spans="1:8" ht="16.5" customHeight="1">
      <c r="A10" s="10">
        <v>6</v>
      </c>
      <c r="B10" s="11">
        <v>6</v>
      </c>
      <c r="C10" s="10" t="s">
        <v>14</v>
      </c>
      <c r="D10" s="10" t="s">
        <v>12</v>
      </c>
      <c r="E10" s="12"/>
      <c r="F10" s="10"/>
      <c r="G10" s="6"/>
      <c r="H10" s="13"/>
    </row>
    <row r="11" spans="1:8" ht="16.5" customHeight="1">
      <c r="A11" s="10">
        <v>7</v>
      </c>
      <c r="B11" s="11">
        <v>7</v>
      </c>
      <c r="C11" s="10" t="s">
        <v>15</v>
      </c>
      <c r="D11" s="10" t="s">
        <v>8</v>
      </c>
      <c r="E11" s="12"/>
      <c r="F11" s="10"/>
      <c r="G11" s="15"/>
      <c r="H11" s="13"/>
    </row>
    <row r="12" spans="1:8" ht="16.5" customHeight="1">
      <c r="A12" s="10">
        <v>8</v>
      </c>
      <c r="B12" s="11">
        <v>8</v>
      </c>
      <c r="C12" s="10" t="s">
        <v>16</v>
      </c>
      <c r="D12" s="10" t="s">
        <v>8</v>
      </c>
      <c r="E12" s="12"/>
      <c r="F12" s="10"/>
      <c r="H12" s="13"/>
    </row>
    <row r="13" spans="1:8" ht="16.5" customHeight="1">
      <c r="A13" s="10">
        <v>9</v>
      </c>
      <c r="B13" s="11">
        <v>9</v>
      </c>
      <c r="C13" s="10" t="s">
        <v>17</v>
      </c>
      <c r="D13" s="10" t="s">
        <v>8</v>
      </c>
      <c r="E13" s="12"/>
      <c r="F13" s="10"/>
      <c r="H13" s="13"/>
    </row>
    <row r="14" spans="1:8" ht="16.5" customHeight="1">
      <c r="A14" s="10">
        <v>10</v>
      </c>
      <c r="B14" s="11">
        <v>10</v>
      </c>
      <c r="C14" s="10" t="s">
        <v>18</v>
      </c>
      <c r="D14" s="10" t="s">
        <v>8</v>
      </c>
      <c r="E14" s="12"/>
      <c r="F14" s="10"/>
      <c r="G14" s="6"/>
      <c r="H14" s="13"/>
    </row>
    <row r="15" spans="1:8" ht="16.5" customHeight="1">
      <c r="A15" s="10">
        <v>11</v>
      </c>
      <c r="B15" s="11">
        <v>11</v>
      </c>
      <c r="C15" s="10" t="s">
        <v>19</v>
      </c>
      <c r="D15" s="10" t="s">
        <v>12</v>
      </c>
      <c r="E15" s="12"/>
      <c r="F15" s="10"/>
      <c r="G15" s="16">
        <v>3447512</v>
      </c>
      <c r="H15" s="13"/>
    </row>
    <row r="16" spans="1:8" ht="16.5" customHeight="1">
      <c r="A16" s="10">
        <v>12</v>
      </c>
      <c r="B16" s="11">
        <v>12</v>
      </c>
      <c r="C16" s="14" t="s">
        <v>20</v>
      </c>
      <c r="D16" s="14" t="s">
        <v>8</v>
      </c>
      <c r="E16" s="12"/>
      <c r="F16" s="10"/>
      <c r="G16" s="6">
        <v>3350545</v>
      </c>
      <c r="H16" s="13"/>
    </row>
    <row r="17" spans="1:8" ht="16.5" customHeight="1">
      <c r="A17" s="10">
        <v>13</v>
      </c>
      <c r="B17" s="11">
        <v>13</v>
      </c>
      <c r="C17" s="14" t="s">
        <v>21</v>
      </c>
      <c r="D17" s="14" t="s">
        <v>12</v>
      </c>
      <c r="E17" s="12"/>
      <c r="F17" s="10"/>
      <c r="G17" s="6"/>
      <c r="H17" s="13"/>
    </row>
    <row r="18" spans="1:8" ht="16.5" customHeight="1">
      <c r="A18" s="10">
        <v>14</v>
      </c>
      <c r="B18" s="11">
        <v>14</v>
      </c>
      <c r="C18" s="14" t="s">
        <v>22</v>
      </c>
      <c r="D18" s="14" t="s">
        <v>8</v>
      </c>
      <c r="E18" s="12"/>
      <c r="F18" s="10"/>
      <c r="H18" s="13"/>
    </row>
    <row r="19" spans="1:8" ht="16.5" customHeight="1">
      <c r="A19" s="10">
        <v>15</v>
      </c>
      <c r="B19" s="11">
        <v>15</v>
      </c>
      <c r="C19" s="14" t="s">
        <v>23</v>
      </c>
      <c r="D19" s="14" t="s">
        <v>12</v>
      </c>
      <c r="E19" s="12"/>
      <c r="F19" s="10"/>
      <c r="H19" s="1" t="e">
        <f>SUM(#REF!)</f>
        <v>#REF!</v>
      </c>
    </row>
    <row r="20" spans="1:8" ht="14.25">
      <c r="A20" s="146" t="s">
        <v>24</v>
      </c>
      <c r="B20" s="146"/>
      <c r="C20" s="146"/>
      <c r="D20" s="146"/>
      <c r="E20" s="146"/>
      <c r="F20" s="146"/>
      <c r="H20" s="17"/>
    </row>
    <row r="21" spans="1:6" ht="5.25" customHeight="1">
      <c r="A21" s="8"/>
      <c r="B21" s="18"/>
      <c r="C21" s="19"/>
      <c r="D21" s="19"/>
      <c r="E21" s="9"/>
      <c r="F21" s="9"/>
    </row>
    <row r="22" spans="1:8" ht="16.5" customHeight="1">
      <c r="A22" s="10">
        <v>16</v>
      </c>
      <c r="B22" s="20">
        <v>1</v>
      </c>
      <c r="C22" s="14" t="s">
        <v>25</v>
      </c>
      <c r="D22" s="14" t="s">
        <v>8</v>
      </c>
      <c r="E22" s="12"/>
      <c r="F22" s="10"/>
      <c r="G22" s="6"/>
      <c r="H22" s="21"/>
    </row>
    <row r="23" spans="1:8" ht="16.5" customHeight="1">
      <c r="A23" s="10">
        <v>17</v>
      </c>
      <c r="B23" s="20">
        <v>2</v>
      </c>
      <c r="C23" s="14" t="s">
        <v>26</v>
      </c>
      <c r="D23" s="14" t="s">
        <v>8</v>
      </c>
      <c r="E23" s="12"/>
      <c r="F23" s="10"/>
      <c r="G23" s="6"/>
      <c r="H23" s="21"/>
    </row>
    <row r="24" spans="1:8" ht="16.5" customHeight="1">
      <c r="A24" s="10">
        <v>18</v>
      </c>
      <c r="B24" s="20">
        <v>3</v>
      </c>
      <c r="C24" s="14" t="s">
        <v>27</v>
      </c>
      <c r="D24" s="14" t="s">
        <v>12</v>
      </c>
      <c r="E24" s="12"/>
      <c r="F24" s="10"/>
      <c r="G24" s="16">
        <v>82508853</v>
      </c>
      <c r="H24" s="21"/>
    </row>
    <row r="25" spans="1:8" ht="16.5" customHeight="1">
      <c r="A25" s="10">
        <v>19</v>
      </c>
      <c r="B25" s="20">
        <v>4</v>
      </c>
      <c r="C25" s="14" t="s">
        <v>28</v>
      </c>
      <c r="D25" s="14" t="s">
        <v>8</v>
      </c>
      <c r="E25" s="12"/>
      <c r="F25" s="10"/>
      <c r="G25" s="6"/>
      <c r="H25" s="21"/>
    </row>
    <row r="26" spans="1:8" ht="16.5" customHeight="1">
      <c r="A26" s="10">
        <v>20</v>
      </c>
      <c r="B26" s="20">
        <v>5</v>
      </c>
      <c r="C26" s="10" t="s">
        <v>29</v>
      </c>
      <c r="D26" s="14" t="s">
        <v>12</v>
      </c>
      <c r="E26" s="12"/>
      <c r="F26" s="10"/>
      <c r="G26" s="6"/>
      <c r="H26" s="21"/>
    </row>
    <row r="27" spans="1:8" ht="16.5" customHeight="1">
      <c r="A27" s="10">
        <v>21</v>
      </c>
      <c r="B27" s="20">
        <v>6</v>
      </c>
      <c r="C27" s="14" t="s">
        <v>30</v>
      </c>
      <c r="D27" s="14" t="s">
        <v>12</v>
      </c>
      <c r="E27" s="12"/>
      <c r="F27" s="10"/>
      <c r="G27" s="6">
        <v>8442916</v>
      </c>
      <c r="H27" s="21"/>
    </row>
    <row r="28" spans="1:8" ht="16.5" customHeight="1">
      <c r="A28" s="10">
        <v>22</v>
      </c>
      <c r="B28" s="20">
        <v>7</v>
      </c>
      <c r="C28" s="14" t="s">
        <v>31</v>
      </c>
      <c r="D28" s="14" t="s">
        <v>8</v>
      </c>
      <c r="E28" s="12"/>
      <c r="F28" s="10"/>
      <c r="G28" s="6"/>
      <c r="H28" s="21"/>
    </row>
    <row r="29" spans="1:8" ht="16.5" customHeight="1">
      <c r="A29" s="10">
        <v>23</v>
      </c>
      <c r="B29" s="20">
        <v>8</v>
      </c>
      <c r="C29" s="14" t="s">
        <v>32</v>
      </c>
      <c r="D29" s="14" t="s">
        <v>8</v>
      </c>
      <c r="E29" s="12"/>
      <c r="F29" s="10"/>
      <c r="G29" s="6"/>
      <c r="H29" s="21"/>
    </row>
    <row r="30" spans="1:8" ht="16.5" customHeight="1">
      <c r="A30" s="10">
        <v>24</v>
      </c>
      <c r="B30" s="20">
        <v>9</v>
      </c>
      <c r="C30" s="10" t="s">
        <v>33</v>
      </c>
      <c r="D30" s="10" t="s">
        <v>8</v>
      </c>
      <c r="E30" s="12"/>
      <c r="F30" s="10"/>
      <c r="G30" s="6"/>
      <c r="H30" s="21"/>
    </row>
    <row r="31" spans="1:8" ht="16.5" customHeight="1">
      <c r="A31" s="10">
        <v>25</v>
      </c>
      <c r="B31" s="20">
        <v>10</v>
      </c>
      <c r="C31" s="10" t="s">
        <v>34</v>
      </c>
      <c r="D31" s="14" t="s">
        <v>8</v>
      </c>
      <c r="E31" s="12"/>
      <c r="F31" s="10"/>
      <c r="H31" s="21"/>
    </row>
    <row r="32" spans="1:8" ht="16.5" customHeight="1">
      <c r="A32" s="10">
        <v>26</v>
      </c>
      <c r="B32" s="20">
        <v>11</v>
      </c>
      <c r="C32" s="10" t="s">
        <v>35</v>
      </c>
      <c r="D32" s="10" t="s">
        <v>8</v>
      </c>
      <c r="E32" s="12"/>
      <c r="F32" s="10"/>
      <c r="G32" s="6"/>
      <c r="H32" s="21"/>
    </row>
    <row r="33" spans="1:8" ht="16.5" customHeight="1">
      <c r="A33" s="10">
        <v>27</v>
      </c>
      <c r="B33" s="20">
        <v>12</v>
      </c>
      <c r="C33" s="10" t="s">
        <v>36</v>
      </c>
      <c r="D33" s="10" t="s">
        <v>8</v>
      </c>
      <c r="E33" s="12"/>
      <c r="F33" s="10"/>
      <c r="G33" s="6"/>
      <c r="H33" s="21"/>
    </row>
    <row r="34" spans="1:8" ht="16.5" customHeight="1">
      <c r="A34" s="10">
        <v>28</v>
      </c>
      <c r="B34" s="20">
        <v>13</v>
      </c>
      <c r="C34" s="10" t="s">
        <v>37</v>
      </c>
      <c r="D34" s="10" t="s">
        <v>8</v>
      </c>
      <c r="E34" s="12"/>
      <c r="F34" s="10"/>
      <c r="G34" s="6"/>
      <c r="H34" s="21"/>
    </row>
    <row r="35" spans="1:8" ht="16.5" customHeight="1">
      <c r="A35" s="10">
        <v>29</v>
      </c>
      <c r="B35" s="20">
        <v>14</v>
      </c>
      <c r="C35" s="10"/>
      <c r="D35" s="10"/>
      <c r="E35" s="12"/>
      <c r="F35" s="10"/>
      <c r="G35" s="6"/>
      <c r="H35" s="21"/>
    </row>
    <row r="36" spans="1:8" ht="19.5" customHeight="1" hidden="1">
      <c r="A36" s="10">
        <v>29</v>
      </c>
      <c r="B36" s="22"/>
      <c r="C36" s="14"/>
      <c r="D36" s="14"/>
      <c r="E36" s="12"/>
      <c r="F36" s="10"/>
      <c r="G36" s="6"/>
      <c r="H36" s="21"/>
    </row>
    <row r="37" spans="1:8" ht="19.5" customHeight="1" hidden="1">
      <c r="A37" s="10">
        <v>30</v>
      </c>
      <c r="B37" s="22"/>
      <c r="C37" s="10"/>
      <c r="D37" s="10"/>
      <c r="E37" s="12"/>
      <c r="F37" s="10"/>
      <c r="G37" s="6"/>
      <c r="H37" s="21"/>
    </row>
    <row r="38" spans="1:8" ht="19.5" customHeight="1" hidden="1">
      <c r="A38" s="10">
        <v>31</v>
      </c>
      <c r="B38" s="22"/>
      <c r="C38" s="10"/>
      <c r="D38" s="10"/>
      <c r="E38" s="12"/>
      <c r="F38" s="10"/>
      <c r="G38" s="16">
        <v>3133126</v>
      </c>
      <c r="H38" s="21"/>
    </row>
    <row r="39" spans="1:8" ht="19.5" customHeight="1" hidden="1">
      <c r="A39" s="10">
        <v>32</v>
      </c>
      <c r="B39" s="22"/>
      <c r="C39" s="10"/>
      <c r="D39" s="14"/>
      <c r="E39" s="12"/>
      <c r="F39" s="10"/>
      <c r="G39" s="6"/>
      <c r="H39" s="21"/>
    </row>
    <row r="40" spans="1:8" ht="19.5" customHeight="1" hidden="1">
      <c r="A40" s="10">
        <v>33</v>
      </c>
      <c r="B40" s="22"/>
      <c r="C40" s="10"/>
      <c r="D40" s="10"/>
      <c r="E40" s="12"/>
      <c r="F40" s="10"/>
      <c r="G40" s="6">
        <v>82477240</v>
      </c>
      <c r="H40" s="21"/>
    </row>
    <row r="41" spans="1:8" ht="19.5" customHeight="1" hidden="1">
      <c r="A41" s="10">
        <v>34</v>
      </c>
      <c r="B41" s="22"/>
      <c r="C41" s="10"/>
      <c r="D41" s="10"/>
      <c r="E41" s="12"/>
      <c r="F41" s="10"/>
      <c r="G41" s="6"/>
      <c r="H41" s="21"/>
    </row>
    <row r="42" spans="1:8" ht="19.5" customHeight="1" hidden="1">
      <c r="A42" s="10">
        <v>35</v>
      </c>
      <c r="B42" s="22"/>
      <c r="C42" s="10"/>
      <c r="D42" s="10"/>
      <c r="E42" s="12"/>
      <c r="F42" s="10"/>
      <c r="G42" s="6"/>
      <c r="H42" s="21"/>
    </row>
    <row r="43" spans="1:8" ht="16.5" customHeight="1" hidden="1">
      <c r="A43" s="10">
        <v>36</v>
      </c>
      <c r="B43" s="22"/>
      <c r="C43" s="10"/>
      <c r="D43" s="10"/>
      <c r="E43" s="12"/>
      <c r="F43" s="10"/>
      <c r="G43" s="16"/>
      <c r="H43" s="21"/>
    </row>
    <row r="44" spans="1:8" ht="19.5" customHeight="1" hidden="1">
      <c r="A44" s="10">
        <v>37</v>
      </c>
      <c r="B44" s="22"/>
      <c r="C44" s="10"/>
      <c r="D44" s="10"/>
      <c r="E44" s="12"/>
      <c r="F44" s="10"/>
      <c r="H44" s="21"/>
    </row>
    <row r="45" spans="1:8" ht="19.5" customHeight="1" hidden="1">
      <c r="A45" s="10">
        <v>38</v>
      </c>
      <c r="B45" s="22"/>
      <c r="C45" s="10"/>
      <c r="D45" s="10"/>
      <c r="E45" s="12"/>
      <c r="F45" s="10"/>
      <c r="G45" s="6"/>
      <c r="H45" s="21"/>
    </row>
    <row r="46" spans="1:8" ht="19.5" customHeight="1" hidden="1">
      <c r="A46" s="10">
        <v>39</v>
      </c>
      <c r="B46" s="22"/>
      <c r="C46" s="10"/>
      <c r="D46" s="14"/>
      <c r="E46" s="12"/>
      <c r="F46" s="10"/>
      <c r="G46" s="6"/>
      <c r="H46" s="21"/>
    </row>
    <row r="47" spans="1:8" ht="19.5" customHeight="1" hidden="1">
      <c r="A47" s="10">
        <v>40</v>
      </c>
      <c r="B47" s="22"/>
      <c r="C47" s="10"/>
      <c r="D47" s="10"/>
      <c r="E47" s="12"/>
      <c r="F47" s="10"/>
      <c r="H47" s="21"/>
    </row>
    <row r="48" spans="1:8" ht="19.5" customHeight="1" hidden="1">
      <c r="A48" s="10">
        <v>41</v>
      </c>
      <c r="B48" s="22"/>
      <c r="C48" s="10"/>
      <c r="D48" s="10"/>
      <c r="E48" s="12"/>
      <c r="F48" s="10"/>
      <c r="G48" s="6"/>
      <c r="H48" s="21"/>
    </row>
    <row r="49" spans="1:8" ht="19.5" customHeight="1" hidden="1">
      <c r="A49" s="10">
        <v>42</v>
      </c>
      <c r="B49" s="22"/>
      <c r="C49" s="10"/>
      <c r="D49" s="10"/>
      <c r="E49" s="12"/>
      <c r="F49" s="10"/>
      <c r="H49" s="21"/>
    </row>
    <row r="50" spans="1:8" ht="19.5" customHeight="1" hidden="1">
      <c r="A50" s="10">
        <v>43</v>
      </c>
      <c r="B50" s="22"/>
      <c r="C50" s="10"/>
      <c r="D50" s="10"/>
      <c r="E50" s="12"/>
      <c r="F50" s="10"/>
      <c r="G50" s="6"/>
      <c r="H50" s="21"/>
    </row>
    <row r="51" spans="1:8" ht="19.5" customHeight="1" hidden="1">
      <c r="A51" s="10">
        <v>44</v>
      </c>
      <c r="B51" s="22"/>
      <c r="C51" s="10"/>
      <c r="D51" s="10"/>
      <c r="E51" s="12"/>
      <c r="F51" s="10"/>
      <c r="G51" s="6"/>
      <c r="H51" s="21"/>
    </row>
    <row r="52" spans="1:8" ht="19.5" customHeight="1" hidden="1">
      <c r="A52" s="10">
        <v>45</v>
      </c>
      <c r="B52" s="22"/>
      <c r="C52" s="10"/>
      <c r="D52" s="10"/>
      <c r="E52" s="12"/>
      <c r="F52" s="10"/>
      <c r="H52" s="21"/>
    </row>
    <row r="53" spans="1:8" ht="19.5" customHeight="1" hidden="1">
      <c r="A53" s="10">
        <v>46</v>
      </c>
      <c r="B53" s="22"/>
      <c r="C53" s="10"/>
      <c r="D53" s="10"/>
      <c r="E53" s="12"/>
      <c r="F53" s="10"/>
      <c r="G53" s="6"/>
      <c r="H53" s="21"/>
    </row>
    <row r="54" spans="1:8" ht="19.5" customHeight="1" hidden="1">
      <c r="A54" s="10">
        <v>47</v>
      </c>
      <c r="B54" s="22"/>
      <c r="C54" s="10"/>
      <c r="D54" s="10"/>
      <c r="E54" s="12"/>
      <c r="F54" s="10"/>
      <c r="G54" s="23">
        <v>82470755</v>
      </c>
      <c r="H54" s="21"/>
    </row>
    <row r="55" spans="1:8" ht="19.5" customHeight="1" hidden="1">
      <c r="A55" s="10">
        <v>48</v>
      </c>
      <c r="B55" s="22"/>
      <c r="C55" s="10"/>
      <c r="D55" s="10"/>
      <c r="E55" s="12"/>
      <c r="F55" s="10"/>
      <c r="H55" s="21"/>
    </row>
    <row r="56" spans="1:8" ht="19.5" customHeight="1" hidden="1">
      <c r="A56" s="10">
        <v>49</v>
      </c>
      <c r="B56" s="22"/>
      <c r="C56" s="10"/>
      <c r="D56" s="10"/>
      <c r="E56" s="12"/>
      <c r="F56" s="10"/>
      <c r="G56" s="6"/>
      <c r="H56" s="21"/>
    </row>
    <row r="57" spans="1:8" ht="19.5" customHeight="1" hidden="1">
      <c r="A57" s="10">
        <v>50</v>
      </c>
      <c r="B57" s="22"/>
      <c r="C57" s="10"/>
      <c r="D57" s="10"/>
      <c r="E57" s="12"/>
      <c r="F57" s="10"/>
      <c r="G57" s="16">
        <v>82482976</v>
      </c>
      <c r="H57" s="21"/>
    </row>
    <row r="58" spans="1:8" ht="19.5" customHeight="1" hidden="1">
      <c r="A58" s="14">
        <v>51</v>
      </c>
      <c r="B58" s="22"/>
      <c r="C58" s="10"/>
      <c r="D58" s="10"/>
      <c r="E58" s="12"/>
      <c r="F58" s="10"/>
      <c r="G58" s="6"/>
      <c r="H58" s="21"/>
    </row>
    <row r="59" spans="1:8" ht="19.5" customHeight="1" hidden="1">
      <c r="A59" s="14">
        <v>52</v>
      </c>
      <c r="B59" s="22"/>
      <c r="C59" s="10"/>
      <c r="D59" s="10"/>
      <c r="E59" s="12"/>
      <c r="F59" s="10"/>
      <c r="G59" s="6"/>
      <c r="H59" s="21"/>
    </row>
    <row r="60" spans="1:8" ht="19.5" customHeight="1" hidden="1">
      <c r="A60" s="14">
        <v>53</v>
      </c>
      <c r="B60" s="22"/>
      <c r="C60" s="10"/>
      <c r="D60" s="10"/>
      <c r="E60" s="12"/>
      <c r="F60" s="10"/>
      <c r="G60" s="6"/>
      <c r="H60" s="21"/>
    </row>
    <row r="61" spans="1:8" ht="12" customHeight="1" hidden="1">
      <c r="A61" s="14">
        <v>54</v>
      </c>
      <c r="B61" s="22"/>
      <c r="C61" s="14"/>
      <c r="D61" s="10"/>
      <c r="E61" s="12"/>
      <c r="F61" s="10"/>
      <c r="G61" s="16">
        <v>82459291</v>
      </c>
      <c r="H61" s="21"/>
    </row>
    <row r="62" spans="1:8" ht="19.5" customHeight="1" hidden="1">
      <c r="A62" s="14">
        <v>55</v>
      </c>
      <c r="B62" s="22"/>
      <c r="C62" s="14"/>
      <c r="D62" s="14"/>
      <c r="E62" s="12"/>
      <c r="F62" s="10"/>
      <c r="G62" s="15">
        <v>3350583</v>
      </c>
      <c r="H62" s="21"/>
    </row>
    <row r="63" spans="1:8" ht="19.5" customHeight="1" hidden="1">
      <c r="A63" s="14">
        <v>56</v>
      </c>
      <c r="B63" s="22"/>
      <c r="C63" s="10"/>
      <c r="D63" s="10"/>
      <c r="E63" s="12"/>
      <c r="F63" s="10"/>
      <c r="G63" s="6"/>
      <c r="H63" s="21"/>
    </row>
    <row r="64" spans="1:8" ht="19.5" customHeight="1" hidden="1">
      <c r="A64" s="14">
        <v>57</v>
      </c>
      <c r="B64" s="22"/>
      <c r="C64" s="10"/>
      <c r="D64" s="10"/>
      <c r="E64" s="12"/>
      <c r="F64" s="10"/>
      <c r="G64" s="6"/>
      <c r="H64" s="21"/>
    </row>
    <row r="65" spans="1:8" ht="19.5" customHeight="1" hidden="1">
      <c r="A65" s="14">
        <v>58</v>
      </c>
      <c r="B65" s="22"/>
      <c r="C65" s="14"/>
      <c r="D65" s="14"/>
      <c r="E65" s="12"/>
      <c r="F65" s="10"/>
      <c r="H65" s="21"/>
    </row>
    <row r="66" spans="1:8" ht="19.5" customHeight="1" hidden="1">
      <c r="A66" s="14">
        <v>59</v>
      </c>
      <c r="B66" s="22"/>
      <c r="C66" s="14"/>
      <c r="D66" s="14"/>
      <c r="E66" s="12"/>
      <c r="F66" s="10"/>
      <c r="G66" s="6"/>
      <c r="H66" s="21"/>
    </row>
    <row r="67" spans="1:8" ht="19.5" customHeight="1" hidden="1">
      <c r="A67" s="14">
        <v>60</v>
      </c>
      <c r="B67" s="22"/>
      <c r="C67" s="10"/>
      <c r="D67" s="10"/>
      <c r="E67" s="12"/>
      <c r="F67" s="10"/>
      <c r="H67" s="21"/>
    </row>
    <row r="68" spans="1:8" ht="19.5" customHeight="1" hidden="1">
      <c r="A68" s="14">
        <v>61</v>
      </c>
      <c r="B68" s="22"/>
      <c r="C68" s="10"/>
      <c r="D68" s="10"/>
      <c r="E68" s="12"/>
      <c r="F68" s="10"/>
      <c r="G68" s="6">
        <v>3178845</v>
      </c>
      <c r="H68" s="21"/>
    </row>
    <row r="69" spans="1:8" ht="19.5" customHeight="1" hidden="1">
      <c r="A69" s="14">
        <v>62</v>
      </c>
      <c r="B69" s="22"/>
      <c r="C69" s="10"/>
      <c r="D69" s="10"/>
      <c r="E69" s="12"/>
      <c r="F69" s="10"/>
      <c r="G69" s="6"/>
      <c r="H69" s="21"/>
    </row>
    <row r="70" spans="1:8" ht="19.5" customHeight="1" hidden="1">
      <c r="A70" s="14">
        <v>63</v>
      </c>
      <c r="B70" s="22"/>
      <c r="C70" s="10"/>
      <c r="D70" s="10"/>
      <c r="E70" s="12"/>
      <c r="F70" s="10"/>
      <c r="H70" s="21"/>
    </row>
    <row r="71" spans="1:8" ht="19.5" customHeight="1" hidden="1">
      <c r="A71" s="14">
        <v>64</v>
      </c>
      <c r="B71" s="22"/>
      <c r="C71" s="10"/>
      <c r="D71" s="10"/>
      <c r="E71" s="12"/>
      <c r="F71" s="10"/>
      <c r="G71" s="24"/>
      <c r="H71" s="21"/>
    </row>
    <row r="72" spans="1:8" ht="19.5" customHeight="1" hidden="1">
      <c r="A72" s="25">
        <v>65</v>
      </c>
      <c r="B72" s="26"/>
      <c r="C72" s="27"/>
      <c r="D72" s="27"/>
      <c r="E72" s="28"/>
      <c r="F72" s="27"/>
      <c r="G72" s="29"/>
      <c r="H72" s="21"/>
    </row>
    <row r="73" spans="1:8" ht="19.5" customHeight="1" hidden="1">
      <c r="A73" s="14">
        <v>66</v>
      </c>
      <c r="B73" s="22"/>
      <c r="C73" s="10"/>
      <c r="D73" s="10"/>
      <c r="E73" s="12"/>
      <c r="F73" s="10"/>
      <c r="H73" s="21"/>
    </row>
    <row r="74" spans="1:8" ht="19.5" customHeight="1" hidden="1">
      <c r="A74" s="14">
        <v>67</v>
      </c>
      <c r="B74" s="22"/>
      <c r="C74" s="10"/>
      <c r="D74" s="10"/>
      <c r="E74" s="12"/>
      <c r="F74" s="10"/>
      <c r="H74" s="21"/>
    </row>
    <row r="75" spans="1:8" ht="19.5" customHeight="1" hidden="1">
      <c r="A75" s="14">
        <v>30</v>
      </c>
      <c r="B75" s="22"/>
      <c r="C75" s="10"/>
      <c r="D75" s="10"/>
      <c r="E75" s="12"/>
      <c r="F75" s="10"/>
      <c r="H75" s="21"/>
    </row>
    <row r="76" spans="1:8" ht="16.5" customHeight="1">
      <c r="A76" s="14">
        <v>30</v>
      </c>
      <c r="B76" s="20">
        <v>15</v>
      </c>
      <c r="C76" s="14"/>
      <c r="D76" s="14"/>
      <c r="E76" s="12"/>
      <c r="F76" s="10"/>
      <c r="H76" s="21"/>
    </row>
  </sheetData>
  <sheetProtection selectLockedCells="1" selectUnlockedCells="1"/>
  <mergeCells count="4">
    <mergeCell ref="A1:D1"/>
    <mergeCell ref="E1:G1"/>
    <mergeCell ref="B3:F3"/>
    <mergeCell ref="A20:F2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showZeros="0" zoomScale="130" zoomScaleNormal="130" zoomScalePageLayoutView="0" workbookViewId="0" topLeftCell="A34">
      <selection activeCell="A78" sqref="A78"/>
    </sheetView>
  </sheetViews>
  <sheetFormatPr defaultColWidth="11.57421875" defaultRowHeight="15" customHeight="1"/>
  <cols>
    <col min="1" max="1" width="10.57421875" style="30" customWidth="1"/>
    <col min="2" max="2" width="8.57421875" style="30" customWidth="1"/>
    <col min="3" max="3" width="4.421875" style="30" customWidth="1"/>
    <col min="4" max="4" width="12.00390625" style="31" customWidth="1"/>
    <col min="5" max="14" width="5.7109375" style="30" customWidth="1"/>
    <col min="15" max="15" width="6.28125" style="32" customWidth="1"/>
    <col min="16" max="16" width="6.421875" style="32" customWidth="1"/>
    <col min="17" max="17" width="7.57421875" style="32" customWidth="1"/>
    <col min="18" max="245" width="11.57421875" style="30" customWidth="1"/>
  </cols>
  <sheetData>
    <row r="1" spans="1:17" ht="15" customHeight="1">
      <c r="A1" s="147" t="str">
        <f>'INSCRIPTION TAR'!A1</f>
        <v>LISTING TIREURS TAR ANTC. MATCH du </v>
      </c>
      <c r="B1" s="147"/>
      <c r="C1" s="147"/>
      <c r="D1" s="147"/>
      <c r="E1" s="147"/>
      <c r="F1" s="147"/>
      <c r="G1" s="147"/>
      <c r="H1" s="147"/>
      <c r="I1" s="147"/>
      <c r="J1" s="147"/>
      <c r="K1" s="148">
        <f>'INSCRIPTION TAR'!E1</f>
        <v>42322</v>
      </c>
      <c r="L1" s="148"/>
      <c r="M1" s="148"/>
      <c r="N1" s="148"/>
      <c r="O1" s="148"/>
      <c r="P1" s="148"/>
      <c r="Q1" s="148"/>
    </row>
    <row r="2" spans="1:17" s="35" customFormat="1" ht="12" customHeight="1">
      <c r="A2" s="149" t="s">
        <v>38</v>
      </c>
      <c r="B2" s="149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4"/>
      <c r="Q2" s="34"/>
    </row>
    <row r="3" spans="1:17" s="40" customFormat="1" ht="15.75" customHeight="1">
      <c r="A3" s="150" t="s">
        <v>39</v>
      </c>
      <c r="B3" s="150"/>
      <c r="C3" s="36" t="s">
        <v>5</v>
      </c>
      <c r="D3" s="151" t="s">
        <v>40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37" t="s">
        <v>41</v>
      </c>
      <c r="P3" s="38" t="s">
        <v>42</v>
      </c>
      <c r="Q3" s="39" t="s">
        <v>43</v>
      </c>
    </row>
    <row r="4" spans="1:17" s="40" customFormat="1" ht="12.75" customHeight="1">
      <c r="A4" s="41" t="s">
        <v>44</v>
      </c>
      <c r="B4" s="42" t="s">
        <v>45</v>
      </c>
      <c r="C4" s="42">
        <f>'INSCRIPTION TAR'!F5</f>
        <v>0</v>
      </c>
      <c r="D4" s="43" t="s">
        <v>46</v>
      </c>
      <c r="E4" s="44">
        <v>9</v>
      </c>
      <c r="F4" s="44">
        <v>8</v>
      </c>
      <c r="G4" s="44">
        <v>6</v>
      </c>
      <c r="H4" s="44">
        <v>6</v>
      </c>
      <c r="I4" s="45">
        <v>5</v>
      </c>
      <c r="J4" s="44">
        <v>5</v>
      </c>
      <c r="K4" s="44">
        <v>4</v>
      </c>
      <c r="L4" s="44">
        <v>4</v>
      </c>
      <c r="M4" s="44">
        <v>3</v>
      </c>
      <c r="N4" s="44">
        <v>2</v>
      </c>
      <c r="O4" s="46">
        <f>SUM(E4:N4)</f>
        <v>52</v>
      </c>
      <c r="P4" s="152">
        <f>SUM(O4:O7)</f>
        <v>270</v>
      </c>
      <c r="Q4" s="152"/>
    </row>
    <row r="5" spans="1:17" s="40" customFormat="1" ht="13.5" customHeight="1">
      <c r="A5" s="153" t="str">
        <f>'INSCRIPTION TAR'!C5</f>
        <v>LE PRADO Christian</v>
      </c>
      <c r="B5" s="153"/>
      <c r="C5" s="153"/>
      <c r="D5" s="47" t="s">
        <v>47</v>
      </c>
      <c r="E5" s="48">
        <v>10</v>
      </c>
      <c r="F5" s="48">
        <v>9</v>
      </c>
      <c r="G5" s="48">
        <v>8</v>
      </c>
      <c r="H5" s="48">
        <v>8</v>
      </c>
      <c r="I5" s="49">
        <v>8</v>
      </c>
      <c r="J5" s="48">
        <v>8</v>
      </c>
      <c r="K5" s="48">
        <v>8</v>
      </c>
      <c r="L5" s="48">
        <v>6</v>
      </c>
      <c r="M5" s="48">
        <v>6</v>
      </c>
      <c r="N5" s="48">
        <v>5</v>
      </c>
      <c r="O5" s="50">
        <f>SUM(E5:N5)</f>
        <v>76</v>
      </c>
      <c r="P5" s="152"/>
      <c r="Q5" s="152"/>
    </row>
    <row r="6" spans="1:17" s="40" customFormat="1" ht="13.5" customHeight="1">
      <c r="A6" s="153"/>
      <c r="B6" s="153"/>
      <c r="C6" s="153"/>
      <c r="D6" s="51" t="s">
        <v>48</v>
      </c>
      <c r="E6" s="52">
        <v>10</v>
      </c>
      <c r="F6" s="52">
        <v>9</v>
      </c>
      <c r="G6" s="52">
        <v>9</v>
      </c>
      <c r="H6" s="52">
        <v>9</v>
      </c>
      <c r="I6" s="53">
        <v>9</v>
      </c>
      <c r="J6" s="52">
        <v>8</v>
      </c>
      <c r="K6" s="52">
        <v>8</v>
      </c>
      <c r="L6" s="52">
        <v>7</v>
      </c>
      <c r="M6" s="52">
        <v>7</v>
      </c>
      <c r="N6" s="52">
        <v>6</v>
      </c>
      <c r="O6" s="54">
        <f>SUM(E6:N6)</f>
        <v>82</v>
      </c>
      <c r="P6" s="152"/>
      <c r="Q6" s="152"/>
    </row>
    <row r="7" spans="1:17" s="40" customFormat="1" ht="13.5" customHeight="1">
      <c r="A7" s="154" t="str">
        <f>'INSCRIPTION TAR'!D5</f>
        <v>Revolver</v>
      </c>
      <c r="B7" s="154"/>
      <c r="C7" s="154"/>
      <c r="D7" s="55" t="s">
        <v>49</v>
      </c>
      <c r="E7" s="56">
        <v>1</v>
      </c>
      <c r="F7" s="56">
        <v>1</v>
      </c>
      <c r="G7" s="56">
        <v>1</v>
      </c>
      <c r="H7" s="56"/>
      <c r="I7" s="57"/>
      <c r="J7" s="56">
        <v>1</v>
      </c>
      <c r="K7" s="56">
        <v>1</v>
      </c>
      <c r="L7" s="56">
        <v>1</v>
      </c>
      <c r="M7" s="56"/>
      <c r="N7" s="56"/>
      <c r="O7" s="58">
        <f>SUM(E7:N7)*10</f>
        <v>60</v>
      </c>
      <c r="P7" s="152"/>
      <c r="Q7" s="152"/>
    </row>
    <row r="8" spans="1:17" s="40" customFormat="1" ht="2.25" customHeight="1" hidden="1">
      <c r="A8" s="59"/>
      <c r="B8" s="60"/>
      <c r="C8" s="60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3"/>
    </row>
    <row r="9" spans="1:17" s="40" customFormat="1" ht="12.75" customHeight="1">
      <c r="A9" s="41" t="s">
        <v>50</v>
      </c>
      <c r="B9" s="42" t="s">
        <v>45</v>
      </c>
      <c r="C9" s="42">
        <f>'INSCRIPTION TAR'!F6</f>
        <v>0</v>
      </c>
      <c r="D9" s="43" t="s">
        <v>46</v>
      </c>
      <c r="E9" s="44">
        <v>8</v>
      </c>
      <c r="F9" s="44">
        <v>7</v>
      </c>
      <c r="G9" s="44">
        <v>7</v>
      </c>
      <c r="H9" s="44">
        <v>7</v>
      </c>
      <c r="I9" s="45">
        <v>6</v>
      </c>
      <c r="J9" s="44">
        <v>6</v>
      </c>
      <c r="K9" s="44">
        <v>5</v>
      </c>
      <c r="L9" s="44">
        <v>5</v>
      </c>
      <c r="M9" s="44">
        <v>4</v>
      </c>
      <c r="N9" s="44">
        <v>0</v>
      </c>
      <c r="O9" s="46">
        <f>SUM(E9:N9)</f>
        <v>55</v>
      </c>
      <c r="P9" s="152">
        <f>SUM(O9:O12)</f>
        <v>190</v>
      </c>
      <c r="Q9" s="152">
        <v>1</v>
      </c>
    </row>
    <row r="10" spans="1:17" s="40" customFormat="1" ht="13.5" customHeight="1">
      <c r="A10" s="153" t="str">
        <f>'INSCRIPTION TAR'!C6</f>
        <v>DUPUY Heinrich</v>
      </c>
      <c r="B10" s="153"/>
      <c r="C10" s="153"/>
      <c r="D10" s="47" t="s">
        <v>47</v>
      </c>
      <c r="E10" s="48">
        <v>10</v>
      </c>
      <c r="F10" s="48">
        <v>8</v>
      </c>
      <c r="G10" s="48">
        <v>8</v>
      </c>
      <c r="H10" s="48">
        <v>7</v>
      </c>
      <c r="I10" s="49">
        <v>6</v>
      </c>
      <c r="J10" s="48">
        <v>6</v>
      </c>
      <c r="K10" s="48"/>
      <c r="L10" s="48"/>
      <c r="M10" s="48"/>
      <c r="N10" s="48"/>
      <c r="O10" s="50">
        <f>SUM(E10:N10)</f>
        <v>45</v>
      </c>
      <c r="P10" s="152"/>
      <c r="Q10" s="152"/>
    </row>
    <row r="11" spans="1:17" s="40" customFormat="1" ht="13.5" customHeight="1">
      <c r="A11" s="153"/>
      <c r="B11" s="153"/>
      <c r="C11" s="153"/>
      <c r="D11" s="51" t="s">
        <v>48</v>
      </c>
      <c r="E11" s="52">
        <v>10</v>
      </c>
      <c r="F11" s="52">
        <v>8</v>
      </c>
      <c r="G11" s="52">
        <v>7</v>
      </c>
      <c r="H11" s="52">
        <v>7</v>
      </c>
      <c r="I11" s="53">
        <v>6</v>
      </c>
      <c r="J11" s="52">
        <v>6</v>
      </c>
      <c r="K11" s="52">
        <v>6</v>
      </c>
      <c r="L11" s="52"/>
      <c r="M11" s="52"/>
      <c r="N11" s="52"/>
      <c r="O11" s="54">
        <f>SUM(E11:N11)</f>
        <v>50</v>
      </c>
      <c r="P11" s="152"/>
      <c r="Q11" s="152"/>
    </row>
    <row r="12" spans="1:17" s="40" customFormat="1" ht="13.5" customHeight="1">
      <c r="A12" s="154" t="str">
        <f>'INSCRIPTION TAR'!D6</f>
        <v>Revolver</v>
      </c>
      <c r="B12" s="154"/>
      <c r="C12" s="154"/>
      <c r="D12" s="55" t="s">
        <v>49</v>
      </c>
      <c r="E12" s="56">
        <v>1</v>
      </c>
      <c r="F12" s="56">
        <v>1</v>
      </c>
      <c r="G12" s="56"/>
      <c r="H12" s="56"/>
      <c r="I12" s="57"/>
      <c r="J12" s="56">
        <v>1</v>
      </c>
      <c r="K12" s="56">
        <v>1</v>
      </c>
      <c r="L12" s="56"/>
      <c r="M12" s="56"/>
      <c r="N12" s="56"/>
      <c r="O12" s="58">
        <f>SUM(E12:N12)*10</f>
        <v>40</v>
      </c>
      <c r="P12" s="152"/>
      <c r="Q12" s="152"/>
    </row>
    <row r="13" spans="1:17" s="40" customFormat="1" ht="2.25" customHeight="1" hidden="1">
      <c r="A13" s="59"/>
      <c r="B13" s="60"/>
      <c r="C13" s="60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2"/>
      <c r="P13" s="63"/>
      <c r="Q13" s="63">
        <v>42</v>
      </c>
    </row>
    <row r="14" spans="1:17" s="40" customFormat="1" ht="12.75" customHeight="1">
      <c r="A14" s="41" t="s">
        <v>51</v>
      </c>
      <c r="B14" s="42" t="s">
        <v>45</v>
      </c>
      <c r="C14" s="42">
        <f>'INSCRIPTION TAR'!F7</f>
        <v>0</v>
      </c>
      <c r="D14" s="43" t="s">
        <v>46</v>
      </c>
      <c r="E14" s="44">
        <v>9</v>
      </c>
      <c r="F14" s="44">
        <v>9</v>
      </c>
      <c r="G14" s="44">
        <v>9</v>
      </c>
      <c r="H14" s="44">
        <v>8</v>
      </c>
      <c r="I14" s="45">
        <v>8</v>
      </c>
      <c r="J14" s="44">
        <v>8</v>
      </c>
      <c r="K14" s="44">
        <v>6</v>
      </c>
      <c r="L14" s="44">
        <v>5</v>
      </c>
      <c r="M14" s="44">
        <v>3</v>
      </c>
      <c r="N14" s="44">
        <v>2</v>
      </c>
      <c r="O14" s="46">
        <f>SUM(E14:N14)</f>
        <v>67</v>
      </c>
      <c r="P14" s="152">
        <f>SUM(O14:O17)</f>
        <v>253</v>
      </c>
      <c r="Q14" s="152"/>
    </row>
    <row r="15" spans="1:17" s="40" customFormat="1" ht="13.5" customHeight="1">
      <c r="A15" s="155" t="str">
        <f>'INSCRIPTION TAR'!C7</f>
        <v>BAUDOUIN Nanci</v>
      </c>
      <c r="B15" s="155"/>
      <c r="C15" s="155"/>
      <c r="D15" s="47" t="s">
        <v>47</v>
      </c>
      <c r="E15" s="48">
        <v>9</v>
      </c>
      <c r="F15" s="48">
        <v>8</v>
      </c>
      <c r="G15" s="48">
        <v>8</v>
      </c>
      <c r="H15" s="48">
        <v>8</v>
      </c>
      <c r="I15" s="49">
        <v>7</v>
      </c>
      <c r="J15" s="48">
        <v>6</v>
      </c>
      <c r="K15" s="48">
        <v>6</v>
      </c>
      <c r="L15" s="48">
        <v>6</v>
      </c>
      <c r="M15" s="48">
        <v>6</v>
      </c>
      <c r="N15" s="48"/>
      <c r="O15" s="50">
        <f>SUM(E15:N15)</f>
        <v>64</v>
      </c>
      <c r="P15" s="152"/>
      <c r="Q15" s="152"/>
    </row>
    <row r="16" spans="1:17" s="40" customFormat="1" ht="13.5" customHeight="1">
      <c r="A16" s="155"/>
      <c r="B16" s="155"/>
      <c r="C16" s="155"/>
      <c r="D16" s="51" t="s">
        <v>48</v>
      </c>
      <c r="E16" s="52">
        <v>9</v>
      </c>
      <c r="F16" s="52">
        <v>8</v>
      </c>
      <c r="G16" s="52">
        <v>8</v>
      </c>
      <c r="H16" s="52">
        <v>7</v>
      </c>
      <c r="I16" s="53">
        <v>7</v>
      </c>
      <c r="J16" s="52">
        <v>7</v>
      </c>
      <c r="K16" s="52">
        <v>6</v>
      </c>
      <c r="L16" s="52">
        <v>5</v>
      </c>
      <c r="M16" s="52">
        <v>5</v>
      </c>
      <c r="N16" s="52"/>
      <c r="O16" s="54">
        <f>SUM(E16:N16)</f>
        <v>62</v>
      </c>
      <c r="P16" s="152"/>
      <c r="Q16" s="152"/>
    </row>
    <row r="17" spans="1:17" s="40" customFormat="1" ht="13.5" customHeight="1">
      <c r="A17" s="154" t="str">
        <f>'INSCRIPTION TAR'!D7</f>
        <v>Revolver</v>
      </c>
      <c r="B17" s="154"/>
      <c r="C17" s="154"/>
      <c r="D17" s="55" t="s">
        <v>49</v>
      </c>
      <c r="E17" s="56">
        <v>1</v>
      </c>
      <c r="F17" s="56">
        <v>1</v>
      </c>
      <c r="G17" s="56">
        <v>1</v>
      </c>
      <c r="H17" s="56"/>
      <c r="I17" s="57"/>
      <c r="J17" s="56">
        <v>1</v>
      </c>
      <c r="K17" s="56">
        <v>1</v>
      </c>
      <c r="L17" s="56">
        <v>1</v>
      </c>
      <c r="M17" s="56"/>
      <c r="N17" s="56"/>
      <c r="O17" s="58">
        <f>SUM(E17:N17)*10</f>
        <v>60</v>
      </c>
      <c r="P17" s="152"/>
      <c r="Q17" s="152"/>
    </row>
    <row r="18" spans="1:17" s="40" customFormat="1" ht="2.25" customHeight="1" hidden="1">
      <c r="A18" s="59"/>
      <c r="B18" s="60"/>
      <c r="C18" s="60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3"/>
      <c r="Q18" s="63"/>
    </row>
    <row r="19" spans="1:17" s="40" customFormat="1" ht="12.75" customHeight="1">
      <c r="A19" s="41" t="s">
        <v>52</v>
      </c>
      <c r="B19" s="42" t="s">
        <v>45</v>
      </c>
      <c r="C19" s="42">
        <f>'INSCRIPTION TAR'!F8</f>
        <v>0</v>
      </c>
      <c r="D19" s="43" t="s">
        <v>46</v>
      </c>
      <c r="E19" s="44">
        <v>10</v>
      </c>
      <c r="F19" s="44">
        <v>10</v>
      </c>
      <c r="G19" s="44">
        <v>8</v>
      </c>
      <c r="H19" s="44">
        <v>7</v>
      </c>
      <c r="I19" s="45">
        <v>6</v>
      </c>
      <c r="J19" s="44">
        <v>6</v>
      </c>
      <c r="K19" s="44">
        <v>5</v>
      </c>
      <c r="L19" s="44">
        <v>4</v>
      </c>
      <c r="M19" s="44"/>
      <c r="N19" s="44"/>
      <c r="O19" s="46">
        <f>SUM(E19:N19)</f>
        <v>56</v>
      </c>
      <c r="P19" s="152">
        <f>SUM(O19:O22)</f>
        <v>191</v>
      </c>
      <c r="Q19" s="152">
        <v>1</v>
      </c>
    </row>
    <row r="20" spans="1:17" s="40" customFormat="1" ht="13.5" customHeight="1">
      <c r="A20" s="153" t="str">
        <f>'INSCRIPTION TAR'!C8</f>
        <v>DOVIL Cathy</v>
      </c>
      <c r="B20" s="153"/>
      <c r="C20" s="153"/>
      <c r="D20" s="47" t="s">
        <v>47</v>
      </c>
      <c r="E20" s="48">
        <v>10</v>
      </c>
      <c r="F20" s="48">
        <v>10</v>
      </c>
      <c r="G20" s="48">
        <v>10</v>
      </c>
      <c r="H20" s="48">
        <v>9</v>
      </c>
      <c r="I20" s="49">
        <v>8</v>
      </c>
      <c r="J20" s="48">
        <v>8</v>
      </c>
      <c r="K20" s="48">
        <v>5</v>
      </c>
      <c r="L20" s="48"/>
      <c r="M20" s="48"/>
      <c r="N20" s="48"/>
      <c r="O20" s="50">
        <f>SUM(E20:N20)</f>
        <v>60</v>
      </c>
      <c r="P20" s="152"/>
      <c r="Q20" s="152"/>
    </row>
    <row r="21" spans="1:17" s="40" customFormat="1" ht="13.5" customHeight="1">
      <c r="A21" s="153"/>
      <c r="B21" s="153"/>
      <c r="C21" s="153"/>
      <c r="D21" s="51" t="s">
        <v>48</v>
      </c>
      <c r="E21" s="52">
        <v>10</v>
      </c>
      <c r="F21" s="52">
        <v>8</v>
      </c>
      <c r="G21" s="52">
        <v>8</v>
      </c>
      <c r="H21" s="52">
        <v>8</v>
      </c>
      <c r="I21" s="53">
        <v>6</v>
      </c>
      <c r="J21" s="52">
        <v>5</v>
      </c>
      <c r="K21" s="52"/>
      <c r="L21" s="52"/>
      <c r="M21" s="52"/>
      <c r="N21" s="52"/>
      <c r="O21" s="54">
        <f>SUM(E21:N21)</f>
        <v>45</v>
      </c>
      <c r="P21" s="152"/>
      <c r="Q21" s="152"/>
    </row>
    <row r="22" spans="1:17" s="40" customFormat="1" ht="13.5" customHeight="1">
      <c r="A22" s="154" t="str">
        <f>'INSCRIPTION TAR'!D8</f>
        <v>Pistolet</v>
      </c>
      <c r="B22" s="154"/>
      <c r="C22" s="154"/>
      <c r="D22" s="55" t="s">
        <v>49</v>
      </c>
      <c r="E22" s="56">
        <v>1</v>
      </c>
      <c r="F22" s="56"/>
      <c r="G22" s="56"/>
      <c r="H22" s="56"/>
      <c r="I22" s="57"/>
      <c r="J22" s="56">
        <v>1</v>
      </c>
      <c r="K22" s="56">
        <v>1</v>
      </c>
      <c r="L22" s="56"/>
      <c r="M22" s="56"/>
      <c r="N22" s="56"/>
      <c r="O22" s="58">
        <f>SUM(E22:N22)*10</f>
        <v>30</v>
      </c>
      <c r="P22" s="152"/>
      <c r="Q22" s="152"/>
    </row>
    <row r="23" spans="1:17" s="40" customFormat="1" ht="2.25" customHeight="1" hidden="1">
      <c r="A23" s="59"/>
      <c r="B23" s="60"/>
      <c r="C23" s="60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2"/>
      <c r="P23" s="63"/>
      <c r="Q23" s="63"/>
    </row>
    <row r="24" spans="1:17" s="40" customFormat="1" ht="12.75" customHeight="1">
      <c r="A24" s="41" t="s">
        <v>53</v>
      </c>
      <c r="B24" s="42" t="s">
        <v>45</v>
      </c>
      <c r="C24" s="42">
        <f>'INSCRIPTION TAR'!F9</f>
        <v>0</v>
      </c>
      <c r="D24" s="43" t="s">
        <v>46</v>
      </c>
      <c r="E24" s="44">
        <v>10</v>
      </c>
      <c r="F24" s="44">
        <v>9</v>
      </c>
      <c r="G24" s="44">
        <v>9</v>
      </c>
      <c r="H24" s="44">
        <v>9</v>
      </c>
      <c r="I24" s="45">
        <v>8</v>
      </c>
      <c r="J24" s="44">
        <v>6</v>
      </c>
      <c r="K24" s="44">
        <v>5</v>
      </c>
      <c r="L24" s="44">
        <v>5</v>
      </c>
      <c r="M24" s="44">
        <v>5</v>
      </c>
      <c r="N24" s="44"/>
      <c r="O24" s="46">
        <f>SUM(E24:N24)</f>
        <v>66</v>
      </c>
      <c r="P24" s="152">
        <f>SUM(O24:O27)</f>
        <v>231</v>
      </c>
      <c r="Q24" s="152"/>
    </row>
    <row r="25" spans="1:17" s="40" customFormat="1" ht="13.5" customHeight="1">
      <c r="A25" s="153" t="str">
        <f>'INSCRIPTION TAR'!C9</f>
        <v>KEM-SENG Bruno</v>
      </c>
      <c r="B25" s="153"/>
      <c r="C25" s="153"/>
      <c r="D25" s="47" t="s">
        <v>47</v>
      </c>
      <c r="E25" s="48">
        <v>10</v>
      </c>
      <c r="F25" s="48">
        <v>8</v>
      </c>
      <c r="G25" s="48">
        <v>8</v>
      </c>
      <c r="H25" s="48">
        <v>8</v>
      </c>
      <c r="I25" s="49">
        <v>8</v>
      </c>
      <c r="J25" s="48">
        <v>7</v>
      </c>
      <c r="K25" s="48">
        <v>6</v>
      </c>
      <c r="L25" s="48">
        <v>6</v>
      </c>
      <c r="M25" s="48">
        <v>6</v>
      </c>
      <c r="N25" s="48">
        <v>5</v>
      </c>
      <c r="O25" s="50">
        <f>SUM(E25:N25)</f>
        <v>72</v>
      </c>
      <c r="P25" s="152"/>
      <c r="Q25" s="152"/>
    </row>
    <row r="26" spans="1:17" s="40" customFormat="1" ht="13.5" customHeight="1">
      <c r="A26" s="153"/>
      <c r="B26" s="153"/>
      <c r="C26" s="153"/>
      <c r="D26" s="51" t="s">
        <v>48</v>
      </c>
      <c r="E26" s="52">
        <v>10</v>
      </c>
      <c r="F26" s="52">
        <v>9</v>
      </c>
      <c r="G26" s="52">
        <v>9</v>
      </c>
      <c r="H26" s="52">
        <v>9</v>
      </c>
      <c r="I26" s="53">
        <v>9</v>
      </c>
      <c r="J26" s="52">
        <v>8</v>
      </c>
      <c r="K26" s="52">
        <v>7</v>
      </c>
      <c r="L26" s="52">
        <v>7</v>
      </c>
      <c r="M26" s="52">
        <v>5</v>
      </c>
      <c r="N26" s="52"/>
      <c r="O26" s="54">
        <f>SUM(E26:N26)</f>
        <v>73</v>
      </c>
      <c r="P26" s="152"/>
      <c r="Q26" s="152"/>
    </row>
    <row r="27" spans="1:17" s="40" customFormat="1" ht="13.5" customHeight="1">
      <c r="A27" s="154" t="str">
        <f>'INSCRIPTION TAR'!D9</f>
        <v>Pistolet</v>
      </c>
      <c r="B27" s="154"/>
      <c r="C27" s="154"/>
      <c r="D27" s="55" t="s">
        <v>49</v>
      </c>
      <c r="E27" s="56"/>
      <c r="F27" s="56"/>
      <c r="G27" s="56"/>
      <c r="H27" s="56"/>
      <c r="I27" s="57"/>
      <c r="J27" s="56">
        <v>1</v>
      </c>
      <c r="K27" s="56">
        <v>1</v>
      </c>
      <c r="L27" s="56"/>
      <c r="M27" s="56"/>
      <c r="N27" s="56"/>
      <c r="O27" s="58">
        <f>SUM(E27:N27)*10</f>
        <v>20</v>
      </c>
      <c r="P27" s="152"/>
      <c r="Q27" s="152"/>
    </row>
    <row r="28" spans="1:17" s="40" customFormat="1" ht="2.25" customHeight="1" hidden="1">
      <c r="A28" s="59"/>
      <c r="B28" s="60"/>
      <c r="C28" s="60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2"/>
      <c r="P28" s="63"/>
      <c r="Q28" s="63"/>
    </row>
    <row r="29" spans="1:17" s="40" customFormat="1" ht="12.75" customHeight="1">
      <c r="A29" s="41" t="s">
        <v>54</v>
      </c>
      <c r="B29" s="42" t="s">
        <v>45</v>
      </c>
      <c r="C29" s="42">
        <f>'INSCRIPTION TAR'!F10</f>
        <v>0</v>
      </c>
      <c r="D29" s="43" t="s">
        <v>46</v>
      </c>
      <c r="E29" s="44">
        <v>10</v>
      </c>
      <c r="F29" s="44">
        <v>9</v>
      </c>
      <c r="G29" s="44">
        <v>8</v>
      </c>
      <c r="H29" s="44">
        <v>8</v>
      </c>
      <c r="I29" s="45">
        <v>8</v>
      </c>
      <c r="J29" s="44">
        <v>7</v>
      </c>
      <c r="K29" s="44">
        <v>6</v>
      </c>
      <c r="L29" s="44">
        <v>5</v>
      </c>
      <c r="M29" s="44">
        <v>5</v>
      </c>
      <c r="N29" s="44">
        <v>4</v>
      </c>
      <c r="O29" s="46">
        <f>SUM(E29:N29)</f>
        <v>70</v>
      </c>
      <c r="P29" s="152">
        <f>SUM(O29:O32)</f>
        <v>284</v>
      </c>
      <c r="Q29" s="152">
        <v>1</v>
      </c>
    </row>
    <row r="30" spans="1:17" s="40" customFormat="1" ht="13.5" customHeight="1">
      <c r="A30" s="153" t="str">
        <f>'INSCRIPTION TAR'!C10</f>
        <v>BOISSON Jean Guy</v>
      </c>
      <c r="B30" s="153"/>
      <c r="C30" s="153"/>
      <c r="D30" s="47" t="s">
        <v>47</v>
      </c>
      <c r="E30" s="48">
        <v>9</v>
      </c>
      <c r="F30" s="48">
        <v>9</v>
      </c>
      <c r="G30" s="48">
        <v>9</v>
      </c>
      <c r="H30" s="48">
        <v>9</v>
      </c>
      <c r="I30" s="49">
        <v>8</v>
      </c>
      <c r="J30" s="48">
        <v>8</v>
      </c>
      <c r="K30" s="48">
        <v>8</v>
      </c>
      <c r="L30" s="48">
        <v>6</v>
      </c>
      <c r="M30" s="48">
        <v>6</v>
      </c>
      <c r="N30" s="48">
        <v>6</v>
      </c>
      <c r="O30" s="50">
        <f>SUM(E30:N30)</f>
        <v>78</v>
      </c>
      <c r="P30" s="152"/>
      <c r="Q30" s="152"/>
    </row>
    <row r="31" spans="1:17" s="40" customFormat="1" ht="13.5" customHeight="1">
      <c r="A31" s="153"/>
      <c r="B31" s="153"/>
      <c r="C31" s="153"/>
      <c r="D31" s="51" t="s">
        <v>48</v>
      </c>
      <c r="E31" s="52">
        <v>9</v>
      </c>
      <c r="F31" s="52">
        <v>9</v>
      </c>
      <c r="G31" s="52">
        <v>8</v>
      </c>
      <c r="H31" s="52">
        <v>8</v>
      </c>
      <c r="I31" s="53">
        <v>7</v>
      </c>
      <c r="J31" s="52">
        <v>7</v>
      </c>
      <c r="K31" s="52">
        <v>6</v>
      </c>
      <c r="L31" s="52">
        <v>6</v>
      </c>
      <c r="M31" s="52">
        <v>6</v>
      </c>
      <c r="N31" s="52">
        <v>10</v>
      </c>
      <c r="O31" s="54">
        <f>SUM(E31:N31)</f>
        <v>76</v>
      </c>
      <c r="P31" s="152"/>
      <c r="Q31" s="152"/>
    </row>
    <row r="32" spans="1:17" s="40" customFormat="1" ht="13.5" customHeight="1">
      <c r="A32" s="154" t="str">
        <f>'INSCRIPTION TAR'!D10</f>
        <v>Pistolet</v>
      </c>
      <c r="B32" s="154"/>
      <c r="C32" s="154"/>
      <c r="D32" s="55" t="s">
        <v>49</v>
      </c>
      <c r="E32" s="56">
        <v>1</v>
      </c>
      <c r="F32" s="56">
        <v>1</v>
      </c>
      <c r="G32" s="56">
        <v>1</v>
      </c>
      <c r="H32" s="56">
        <v>1</v>
      </c>
      <c r="I32" s="57"/>
      <c r="J32" s="56">
        <v>1</v>
      </c>
      <c r="K32" s="56">
        <v>1</v>
      </c>
      <c r="L32" s="56"/>
      <c r="M32" s="56"/>
      <c r="N32" s="56"/>
      <c r="O32" s="58">
        <f>SUM(E32:N32)*10</f>
        <v>60</v>
      </c>
      <c r="P32" s="152"/>
      <c r="Q32" s="152"/>
    </row>
    <row r="33" spans="4:17" s="40" customFormat="1" ht="5.25" customHeight="1" hidden="1"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s="40" customFormat="1" ht="12.75" customHeight="1">
      <c r="A34" s="41" t="s">
        <v>55</v>
      </c>
      <c r="B34" s="42" t="s">
        <v>45</v>
      </c>
      <c r="C34" s="42">
        <f>'INSCRIPTION TAR'!F11</f>
        <v>0</v>
      </c>
      <c r="D34" s="43" t="s">
        <v>46</v>
      </c>
      <c r="E34" s="44">
        <v>9</v>
      </c>
      <c r="F34" s="44">
        <v>8</v>
      </c>
      <c r="G34" s="44">
        <v>8</v>
      </c>
      <c r="H34" s="44">
        <v>8</v>
      </c>
      <c r="I34" s="45">
        <v>8</v>
      </c>
      <c r="J34" s="44">
        <v>7</v>
      </c>
      <c r="K34" s="44">
        <v>6</v>
      </c>
      <c r="L34" s="44">
        <v>6</v>
      </c>
      <c r="M34" s="44">
        <v>5</v>
      </c>
      <c r="N34" s="44">
        <v>5</v>
      </c>
      <c r="O34" s="46">
        <f>SUM(E34:N34)</f>
        <v>70</v>
      </c>
      <c r="P34" s="152">
        <f>SUM(O34:O37)</f>
        <v>241</v>
      </c>
      <c r="Q34" s="152"/>
    </row>
    <row r="35" spans="1:17" s="40" customFormat="1" ht="13.5" customHeight="1">
      <c r="A35" s="153" t="str">
        <f>'INSCRIPTION TAR'!C11</f>
        <v>AMICE Rémy</v>
      </c>
      <c r="B35" s="153"/>
      <c r="C35" s="153"/>
      <c r="D35" s="47" t="s">
        <v>47</v>
      </c>
      <c r="E35" s="48">
        <v>10</v>
      </c>
      <c r="F35" s="48">
        <v>9</v>
      </c>
      <c r="G35" s="48">
        <v>8</v>
      </c>
      <c r="H35" s="48">
        <v>8</v>
      </c>
      <c r="I35" s="49">
        <v>8</v>
      </c>
      <c r="J35" s="48">
        <v>7</v>
      </c>
      <c r="K35" s="48">
        <v>7</v>
      </c>
      <c r="L35" s="48">
        <v>6</v>
      </c>
      <c r="M35" s="48">
        <v>5</v>
      </c>
      <c r="N35" s="48"/>
      <c r="O35" s="50">
        <f>SUM(E35:N35)</f>
        <v>68</v>
      </c>
      <c r="P35" s="152"/>
      <c r="Q35" s="152"/>
    </row>
    <row r="36" spans="1:17" s="40" customFormat="1" ht="13.5" customHeight="1">
      <c r="A36" s="153"/>
      <c r="B36" s="153"/>
      <c r="C36" s="153"/>
      <c r="D36" s="51" t="s">
        <v>48</v>
      </c>
      <c r="E36" s="52">
        <v>10</v>
      </c>
      <c r="F36" s="52">
        <v>9</v>
      </c>
      <c r="G36" s="52">
        <v>7</v>
      </c>
      <c r="H36" s="52">
        <v>7</v>
      </c>
      <c r="I36" s="53">
        <v>6</v>
      </c>
      <c r="J36" s="52">
        <v>6</v>
      </c>
      <c r="K36" s="52">
        <v>6</v>
      </c>
      <c r="L36" s="52">
        <v>6</v>
      </c>
      <c r="M36" s="52">
        <v>6</v>
      </c>
      <c r="N36" s="52"/>
      <c r="O36" s="54">
        <f>SUM(E36:N36)</f>
        <v>63</v>
      </c>
      <c r="P36" s="152"/>
      <c r="Q36" s="152"/>
    </row>
    <row r="37" spans="1:17" s="40" customFormat="1" ht="13.5" customHeight="1">
      <c r="A37" s="154" t="str">
        <f>'INSCRIPTION TAR'!D11</f>
        <v>Revolver</v>
      </c>
      <c r="B37" s="154"/>
      <c r="C37" s="154"/>
      <c r="D37" s="55" t="s">
        <v>49</v>
      </c>
      <c r="E37" s="56">
        <v>1</v>
      </c>
      <c r="F37" s="56">
        <v>1</v>
      </c>
      <c r="G37" s="56"/>
      <c r="H37" s="56"/>
      <c r="I37" s="57"/>
      <c r="J37" s="56">
        <v>1</v>
      </c>
      <c r="K37" s="56">
        <v>1</v>
      </c>
      <c r="L37" s="56"/>
      <c r="M37" s="56"/>
      <c r="N37" s="56"/>
      <c r="O37" s="58">
        <f>SUM(E37:N37)*10</f>
        <v>40</v>
      </c>
      <c r="P37" s="152"/>
      <c r="Q37" s="152"/>
    </row>
    <row r="38" spans="4:17" s="40" customFormat="1" ht="2.25" customHeight="1" hidden="1"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s="40" customFormat="1" ht="12.75" customHeight="1">
      <c r="A39" s="41" t="s">
        <v>56</v>
      </c>
      <c r="B39" s="42" t="s">
        <v>45</v>
      </c>
      <c r="C39" s="42">
        <f>'INSCRIPTION TAR'!F12</f>
        <v>0</v>
      </c>
      <c r="D39" s="43" t="s">
        <v>46</v>
      </c>
      <c r="E39" s="44">
        <v>10</v>
      </c>
      <c r="F39" s="44">
        <v>9</v>
      </c>
      <c r="G39" s="44">
        <v>9</v>
      </c>
      <c r="H39" s="44">
        <v>9</v>
      </c>
      <c r="I39" s="45">
        <v>8</v>
      </c>
      <c r="J39" s="44">
        <v>8</v>
      </c>
      <c r="K39" s="44">
        <v>8</v>
      </c>
      <c r="L39" s="44">
        <v>8</v>
      </c>
      <c r="M39" s="44">
        <v>7</v>
      </c>
      <c r="N39" s="44">
        <v>6</v>
      </c>
      <c r="O39" s="46">
        <f>SUM(E39:N39)</f>
        <v>82</v>
      </c>
      <c r="P39" s="152">
        <f>SUM(O39:O42)</f>
        <v>336</v>
      </c>
      <c r="Q39" s="152">
        <v>1</v>
      </c>
    </row>
    <row r="40" spans="1:17" s="40" customFormat="1" ht="13.5" customHeight="1">
      <c r="A40" s="153" t="str">
        <f>'INSCRIPTION TAR'!C12</f>
        <v>AMICE Denis</v>
      </c>
      <c r="B40" s="153"/>
      <c r="C40" s="153"/>
      <c r="D40" s="47" t="s">
        <v>47</v>
      </c>
      <c r="E40" s="48">
        <v>10</v>
      </c>
      <c r="F40" s="48">
        <v>10</v>
      </c>
      <c r="G40" s="48">
        <v>10</v>
      </c>
      <c r="H40" s="48">
        <v>10</v>
      </c>
      <c r="I40" s="49">
        <v>9</v>
      </c>
      <c r="J40" s="48">
        <v>9</v>
      </c>
      <c r="K40" s="48">
        <v>9</v>
      </c>
      <c r="L40" s="48">
        <v>9</v>
      </c>
      <c r="M40" s="48">
        <v>8</v>
      </c>
      <c r="N40" s="48">
        <v>7</v>
      </c>
      <c r="O40" s="50">
        <f>SUM(E40:N40)</f>
        <v>91</v>
      </c>
      <c r="P40" s="152"/>
      <c r="Q40" s="152"/>
    </row>
    <row r="41" spans="1:17" s="40" customFormat="1" ht="13.5" customHeight="1">
      <c r="A41" s="153"/>
      <c r="B41" s="153"/>
      <c r="C41" s="153"/>
      <c r="D41" s="51" t="s">
        <v>48</v>
      </c>
      <c r="E41" s="52">
        <v>10</v>
      </c>
      <c r="F41" s="52">
        <v>10</v>
      </c>
      <c r="G41" s="52">
        <v>9</v>
      </c>
      <c r="H41" s="52">
        <v>9</v>
      </c>
      <c r="I41" s="53">
        <v>9</v>
      </c>
      <c r="J41" s="52">
        <v>8</v>
      </c>
      <c r="K41" s="52">
        <v>8</v>
      </c>
      <c r="L41" s="52">
        <v>8</v>
      </c>
      <c r="M41" s="52">
        <v>7</v>
      </c>
      <c r="N41" s="52">
        <v>5</v>
      </c>
      <c r="O41" s="54">
        <f>SUM(E41:N41)</f>
        <v>83</v>
      </c>
      <c r="P41" s="152"/>
      <c r="Q41" s="152"/>
    </row>
    <row r="42" spans="1:17" s="40" customFormat="1" ht="13.5" customHeight="1">
      <c r="A42" s="154" t="str">
        <f>'INSCRIPTION TAR'!D12</f>
        <v>Revolver</v>
      </c>
      <c r="B42" s="154"/>
      <c r="C42" s="154"/>
      <c r="D42" s="55" t="s">
        <v>49</v>
      </c>
      <c r="E42" s="56">
        <v>1</v>
      </c>
      <c r="F42" s="56">
        <v>1</v>
      </c>
      <c r="G42" s="56">
        <v>1</v>
      </c>
      <c r="H42" s="56">
        <v>1</v>
      </c>
      <c r="I42" s="57"/>
      <c r="J42" s="56">
        <v>1</v>
      </c>
      <c r="K42" s="56">
        <v>1</v>
      </c>
      <c r="L42" s="56">
        <v>1</v>
      </c>
      <c r="M42" s="56">
        <v>1</v>
      </c>
      <c r="N42" s="56"/>
      <c r="O42" s="58">
        <f>SUM(E42:N42)*10</f>
        <v>80</v>
      </c>
      <c r="P42" s="152"/>
      <c r="Q42" s="152"/>
    </row>
    <row r="43" spans="4:17" s="40" customFormat="1" ht="2.25" customHeight="1" hidden="1"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s="40" customFormat="1" ht="12.75" customHeight="1">
      <c r="A44" s="41" t="s">
        <v>57</v>
      </c>
      <c r="B44" s="42" t="s">
        <v>45</v>
      </c>
      <c r="C44" s="42">
        <f>'INSCRIPTION TAR'!F13</f>
        <v>0</v>
      </c>
      <c r="D44" s="43" t="s">
        <v>46</v>
      </c>
      <c r="E44" s="44">
        <v>10</v>
      </c>
      <c r="F44" s="44">
        <v>10</v>
      </c>
      <c r="G44" s="44">
        <v>10</v>
      </c>
      <c r="H44" s="44">
        <v>9</v>
      </c>
      <c r="I44" s="45">
        <v>9</v>
      </c>
      <c r="J44" s="44">
        <v>9</v>
      </c>
      <c r="K44" s="44">
        <v>9</v>
      </c>
      <c r="L44" s="44">
        <v>8</v>
      </c>
      <c r="M44" s="44">
        <v>7</v>
      </c>
      <c r="N44" s="44">
        <v>6</v>
      </c>
      <c r="O44" s="46">
        <f>SUM(E44:N44)</f>
        <v>87</v>
      </c>
      <c r="P44" s="152">
        <f>SUM(O44:O47)</f>
        <v>316</v>
      </c>
      <c r="Q44" s="152">
        <v>2</v>
      </c>
    </row>
    <row r="45" spans="1:17" s="40" customFormat="1" ht="13.5" customHeight="1">
      <c r="A45" s="153" t="str">
        <f>'INSCRIPTION TAR'!C13</f>
        <v>CANNELLA Fred</v>
      </c>
      <c r="B45" s="153"/>
      <c r="C45" s="153"/>
      <c r="D45" s="47" t="s">
        <v>47</v>
      </c>
      <c r="E45" s="48">
        <v>10</v>
      </c>
      <c r="F45" s="48">
        <v>9</v>
      </c>
      <c r="G45" s="48">
        <v>9</v>
      </c>
      <c r="H45" s="48">
        <v>9</v>
      </c>
      <c r="I45" s="49">
        <v>9</v>
      </c>
      <c r="J45" s="48">
        <v>8</v>
      </c>
      <c r="K45" s="48">
        <v>8</v>
      </c>
      <c r="L45" s="48">
        <v>7</v>
      </c>
      <c r="M45" s="48">
        <v>7</v>
      </c>
      <c r="N45" s="48">
        <v>7</v>
      </c>
      <c r="O45" s="50">
        <f>SUM(E45:N45)</f>
        <v>83</v>
      </c>
      <c r="P45" s="152"/>
      <c r="Q45" s="152"/>
    </row>
    <row r="46" spans="1:17" s="40" customFormat="1" ht="13.5" customHeight="1">
      <c r="A46" s="153"/>
      <c r="B46" s="153"/>
      <c r="C46" s="153"/>
      <c r="D46" s="51" t="s">
        <v>48</v>
      </c>
      <c r="E46" s="52">
        <v>10</v>
      </c>
      <c r="F46" s="52">
        <v>10</v>
      </c>
      <c r="G46" s="52">
        <v>10</v>
      </c>
      <c r="H46" s="52">
        <v>9</v>
      </c>
      <c r="I46" s="53">
        <v>9</v>
      </c>
      <c r="J46" s="52">
        <v>8</v>
      </c>
      <c r="K46" s="52">
        <v>8</v>
      </c>
      <c r="L46" s="52">
        <v>8</v>
      </c>
      <c r="M46" s="52">
        <v>7</v>
      </c>
      <c r="N46" s="52">
        <v>7</v>
      </c>
      <c r="O46" s="54">
        <f>SUM(E46:N46)</f>
        <v>86</v>
      </c>
      <c r="P46" s="152"/>
      <c r="Q46" s="152"/>
    </row>
    <row r="47" spans="1:17" s="40" customFormat="1" ht="13.5" customHeight="1">
      <c r="A47" s="154" t="str">
        <f>'INSCRIPTION TAR'!D13</f>
        <v>Revolver</v>
      </c>
      <c r="B47" s="154"/>
      <c r="C47" s="154"/>
      <c r="D47" s="55" t="s">
        <v>49</v>
      </c>
      <c r="E47" s="56">
        <v>1</v>
      </c>
      <c r="F47" s="56">
        <v>1</v>
      </c>
      <c r="G47" s="56">
        <v>1</v>
      </c>
      <c r="H47" s="56">
        <v>1</v>
      </c>
      <c r="I47" s="57"/>
      <c r="J47" s="56">
        <v>1</v>
      </c>
      <c r="K47" s="56">
        <v>1</v>
      </c>
      <c r="L47" s="56"/>
      <c r="M47" s="56"/>
      <c r="N47" s="56"/>
      <c r="O47" s="58">
        <f>SUM(E47:N47)*10</f>
        <v>60</v>
      </c>
      <c r="P47" s="152"/>
      <c r="Q47" s="152"/>
    </row>
    <row r="48" spans="4:17" s="40" customFormat="1" ht="2.25" customHeight="1" hidden="1"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s="40" customFormat="1" ht="12.75" customHeight="1">
      <c r="A49" s="41" t="s">
        <v>58</v>
      </c>
      <c r="B49" s="42" t="s">
        <v>45</v>
      </c>
      <c r="C49" s="42">
        <f>'INSCRIPTION TAR'!F14</f>
        <v>0</v>
      </c>
      <c r="D49" s="43" t="s">
        <v>46</v>
      </c>
      <c r="E49" s="44">
        <v>9</v>
      </c>
      <c r="F49" s="44">
        <v>8</v>
      </c>
      <c r="G49" s="44">
        <v>7</v>
      </c>
      <c r="H49" s="44">
        <v>6</v>
      </c>
      <c r="I49" s="45">
        <v>6</v>
      </c>
      <c r="J49" s="44">
        <v>5</v>
      </c>
      <c r="K49" s="44">
        <v>5</v>
      </c>
      <c r="L49" s="44">
        <v>5</v>
      </c>
      <c r="M49" s="44">
        <v>3</v>
      </c>
      <c r="N49" s="44">
        <v>3</v>
      </c>
      <c r="O49" s="46">
        <f>SUM(E49:N49)</f>
        <v>57</v>
      </c>
      <c r="P49" s="152">
        <f>SUM(O49:O52)</f>
        <v>199</v>
      </c>
      <c r="Q49" s="152"/>
    </row>
    <row r="50" spans="1:17" s="40" customFormat="1" ht="13.5" customHeight="1">
      <c r="A50" s="153" t="str">
        <f>'INSCRIPTION TAR'!C14</f>
        <v>TINORUA Richard</v>
      </c>
      <c r="B50" s="153"/>
      <c r="C50" s="153"/>
      <c r="D50" s="47" t="s">
        <v>47</v>
      </c>
      <c r="E50" s="48">
        <v>9</v>
      </c>
      <c r="F50" s="48">
        <v>8</v>
      </c>
      <c r="G50" s="48">
        <v>7</v>
      </c>
      <c r="H50" s="48">
        <v>6</v>
      </c>
      <c r="I50" s="49">
        <v>6</v>
      </c>
      <c r="J50" s="48">
        <v>5</v>
      </c>
      <c r="K50" s="48">
        <v>5</v>
      </c>
      <c r="L50" s="48">
        <v>5</v>
      </c>
      <c r="M50" s="48">
        <v>5</v>
      </c>
      <c r="N50" s="48"/>
      <c r="O50" s="50">
        <f>SUM(E50:N50)</f>
        <v>56</v>
      </c>
      <c r="P50" s="152"/>
      <c r="Q50" s="152"/>
    </row>
    <row r="51" spans="1:17" s="40" customFormat="1" ht="13.5" customHeight="1">
      <c r="A51" s="153"/>
      <c r="B51" s="153"/>
      <c r="C51" s="153"/>
      <c r="D51" s="51" t="s">
        <v>48</v>
      </c>
      <c r="E51" s="52">
        <v>10</v>
      </c>
      <c r="F51" s="52">
        <v>9</v>
      </c>
      <c r="G51" s="52">
        <v>9</v>
      </c>
      <c r="H51" s="52">
        <v>8</v>
      </c>
      <c r="I51" s="53">
        <v>8</v>
      </c>
      <c r="J51" s="52">
        <v>8</v>
      </c>
      <c r="K51" s="52">
        <v>7</v>
      </c>
      <c r="L51" s="52">
        <v>7</v>
      </c>
      <c r="M51" s="52"/>
      <c r="N51" s="52"/>
      <c r="O51" s="54">
        <f>SUM(E51:N51)</f>
        <v>66</v>
      </c>
      <c r="P51" s="152"/>
      <c r="Q51" s="152"/>
    </row>
    <row r="52" spans="1:17" s="68" customFormat="1" ht="13.5" customHeight="1">
      <c r="A52" s="154" t="str">
        <f>'INSCRIPTION TAR'!D14</f>
        <v>Revolver</v>
      </c>
      <c r="B52" s="154"/>
      <c r="C52" s="154"/>
      <c r="D52" s="55" t="s">
        <v>49</v>
      </c>
      <c r="E52" s="56">
        <v>1</v>
      </c>
      <c r="F52" s="56"/>
      <c r="G52" s="56"/>
      <c r="H52" s="56"/>
      <c r="I52" s="57"/>
      <c r="J52" s="56">
        <v>1</v>
      </c>
      <c r="K52" s="56"/>
      <c r="L52" s="56"/>
      <c r="M52" s="56"/>
      <c r="N52" s="56"/>
      <c r="O52" s="58">
        <f>SUM(E52:N52)*10</f>
        <v>20</v>
      </c>
      <c r="P52" s="152"/>
      <c r="Q52" s="152"/>
    </row>
    <row r="53" spans="1:17" s="68" customFormat="1" ht="2.25" customHeight="1" hidden="1">
      <c r="A53" s="69"/>
      <c r="B53" s="69"/>
      <c r="C53" s="69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  <c r="Q53" s="72"/>
    </row>
    <row r="54" spans="1:17" ht="12.75" customHeight="1">
      <c r="A54" s="41" t="s">
        <v>59</v>
      </c>
      <c r="B54" s="42" t="s">
        <v>45</v>
      </c>
      <c r="C54" s="42">
        <f>'INSCRIPTION TAR'!F15</f>
        <v>0</v>
      </c>
      <c r="D54" s="43" t="s">
        <v>46</v>
      </c>
      <c r="E54" s="44">
        <v>10</v>
      </c>
      <c r="F54" s="44">
        <v>9</v>
      </c>
      <c r="G54" s="44">
        <v>8</v>
      </c>
      <c r="H54" s="44">
        <v>5</v>
      </c>
      <c r="I54" s="45">
        <v>4</v>
      </c>
      <c r="J54" s="44">
        <v>1</v>
      </c>
      <c r="K54" s="44"/>
      <c r="L54" s="44"/>
      <c r="M54" s="44"/>
      <c r="N54" s="44"/>
      <c r="O54" s="46">
        <f>SUM(E54:N54)</f>
        <v>37</v>
      </c>
      <c r="P54" s="152">
        <f>SUM(O54:O57)</f>
        <v>118</v>
      </c>
      <c r="Q54" s="152"/>
    </row>
    <row r="55" spans="1:17" ht="13.5" customHeight="1">
      <c r="A55" s="153" t="str">
        <f>'INSCRIPTION TAR'!C15</f>
        <v>SANCHEZ Christine</v>
      </c>
      <c r="B55" s="153"/>
      <c r="C55" s="153"/>
      <c r="D55" s="47" t="s">
        <v>47</v>
      </c>
      <c r="E55" s="48">
        <v>9</v>
      </c>
      <c r="F55" s="48">
        <v>7</v>
      </c>
      <c r="G55" s="48">
        <v>6</v>
      </c>
      <c r="H55" s="48">
        <v>6</v>
      </c>
      <c r="I55" s="49">
        <v>5</v>
      </c>
      <c r="J55" s="48"/>
      <c r="K55" s="48"/>
      <c r="L55" s="48"/>
      <c r="M55" s="48"/>
      <c r="N55" s="48"/>
      <c r="O55" s="50">
        <f>SUM(E55:N55)</f>
        <v>33</v>
      </c>
      <c r="P55" s="152"/>
      <c r="Q55" s="152"/>
    </row>
    <row r="56" spans="1:17" ht="13.5" customHeight="1">
      <c r="A56" s="153"/>
      <c r="B56" s="153"/>
      <c r="C56" s="153"/>
      <c r="D56" s="51" t="s">
        <v>48</v>
      </c>
      <c r="E56" s="52">
        <v>10</v>
      </c>
      <c r="F56" s="52">
        <v>9</v>
      </c>
      <c r="G56" s="52">
        <v>9</v>
      </c>
      <c r="H56" s="52">
        <v>9</v>
      </c>
      <c r="I56" s="53">
        <v>6</v>
      </c>
      <c r="J56" s="52">
        <v>5</v>
      </c>
      <c r="K56" s="52"/>
      <c r="L56" s="52"/>
      <c r="M56" s="52"/>
      <c r="N56" s="52"/>
      <c r="O56" s="54">
        <f>SUM(E56:N56)</f>
        <v>48</v>
      </c>
      <c r="P56" s="152"/>
      <c r="Q56" s="152"/>
    </row>
    <row r="57" spans="1:17" ht="13.5" customHeight="1">
      <c r="A57" s="154" t="str">
        <f>'INSCRIPTION TAR'!D15</f>
        <v>Pistolet</v>
      </c>
      <c r="B57" s="154"/>
      <c r="C57" s="154"/>
      <c r="D57" s="55" t="s">
        <v>49</v>
      </c>
      <c r="E57" s="56"/>
      <c r="F57" s="56"/>
      <c r="G57" s="56"/>
      <c r="H57" s="56"/>
      <c r="I57" s="57"/>
      <c r="J57" s="56"/>
      <c r="K57" s="56"/>
      <c r="L57" s="56"/>
      <c r="M57" s="56"/>
      <c r="N57" s="56"/>
      <c r="O57" s="58">
        <f>SUM(E57:N57)*10</f>
        <v>0</v>
      </c>
      <c r="P57" s="152"/>
      <c r="Q57" s="152"/>
    </row>
    <row r="58" ht="2.25" customHeight="1" hidden="1"/>
    <row r="59" spans="1:17" ht="12.75" customHeight="1">
      <c r="A59" s="41" t="s">
        <v>60</v>
      </c>
      <c r="B59" s="42" t="s">
        <v>45</v>
      </c>
      <c r="C59" s="42">
        <f>'INSCRIPTION TAR'!F16</f>
        <v>0</v>
      </c>
      <c r="D59" s="43" t="s">
        <v>46</v>
      </c>
      <c r="E59" s="44">
        <v>10</v>
      </c>
      <c r="F59" s="44">
        <v>10</v>
      </c>
      <c r="G59" s="44">
        <v>10</v>
      </c>
      <c r="H59" s="44">
        <v>8</v>
      </c>
      <c r="I59" s="45">
        <v>8</v>
      </c>
      <c r="J59" s="44">
        <v>8</v>
      </c>
      <c r="K59" s="44">
        <v>7</v>
      </c>
      <c r="L59" s="44">
        <v>7</v>
      </c>
      <c r="M59" s="44">
        <v>6</v>
      </c>
      <c r="N59" s="44">
        <v>4</v>
      </c>
      <c r="O59" s="46">
        <f>SUM(E59:N59)</f>
        <v>78</v>
      </c>
      <c r="P59" s="152">
        <f>SUM(O59:O62)</f>
        <v>267</v>
      </c>
      <c r="Q59" s="152">
        <v>3</v>
      </c>
    </row>
    <row r="60" spans="1:17" ht="13.5" customHeight="1">
      <c r="A60" s="153" t="s">
        <v>37</v>
      </c>
      <c r="B60" s="153"/>
      <c r="C60" s="153"/>
      <c r="D60" s="47" t="s">
        <v>47</v>
      </c>
      <c r="E60" s="48">
        <v>10</v>
      </c>
      <c r="F60" s="48">
        <v>10</v>
      </c>
      <c r="G60" s="48">
        <v>10</v>
      </c>
      <c r="H60" s="48">
        <v>9</v>
      </c>
      <c r="I60" s="49">
        <v>9</v>
      </c>
      <c r="J60" s="48">
        <v>9</v>
      </c>
      <c r="K60" s="48">
        <v>9</v>
      </c>
      <c r="L60" s="48">
        <v>8</v>
      </c>
      <c r="M60" s="48">
        <v>8</v>
      </c>
      <c r="N60" s="48">
        <v>7</v>
      </c>
      <c r="O60" s="50">
        <f>SUM(E60:N60)</f>
        <v>89</v>
      </c>
      <c r="P60" s="152"/>
      <c r="Q60" s="152"/>
    </row>
    <row r="61" spans="1:17" ht="13.5" customHeight="1">
      <c r="A61" s="153"/>
      <c r="B61" s="153"/>
      <c r="C61" s="153"/>
      <c r="D61" s="51" t="s">
        <v>48</v>
      </c>
      <c r="E61" s="52">
        <v>10</v>
      </c>
      <c r="F61" s="52">
        <v>9</v>
      </c>
      <c r="G61" s="52">
        <v>8</v>
      </c>
      <c r="H61" s="52">
        <v>8</v>
      </c>
      <c r="I61" s="53">
        <v>8</v>
      </c>
      <c r="J61" s="52">
        <v>8</v>
      </c>
      <c r="K61" s="52">
        <v>7</v>
      </c>
      <c r="L61" s="52">
        <v>6</v>
      </c>
      <c r="M61" s="52">
        <v>6</v>
      </c>
      <c r="N61" s="52"/>
      <c r="O61" s="54">
        <f>SUM(E61:N61)</f>
        <v>70</v>
      </c>
      <c r="P61" s="152"/>
      <c r="Q61" s="152"/>
    </row>
    <row r="62" spans="1:17" ht="13.5" customHeight="1">
      <c r="A62" s="154" t="str">
        <f>'INSCRIPTION TAR'!D16</f>
        <v>Revolver</v>
      </c>
      <c r="B62" s="154"/>
      <c r="C62" s="154"/>
      <c r="D62" s="55" t="s">
        <v>49</v>
      </c>
      <c r="E62" s="56">
        <v>1</v>
      </c>
      <c r="F62" s="56"/>
      <c r="G62" s="56"/>
      <c r="H62" s="56"/>
      <c r="I62" s="57"/>
      <c r="J62" s="56">
        <v>1</v>
      </c>
      <c r="K62" s="56">
        <v>1</v>
      </c>
      <c r="L62" s="56"/>
      <c r="M62" s="56"/>
      <c r="N62" s="56"/>
      <c r="O62" s="58">
        <f>SUM(E62:N62)*10</f>
        <v>30</v>
      </c>
      <c r="P62" s="152"/>
      <c r="Q62" s="152"/>
    </row>
    <row r="63" ht="2.25" customHeight="1" hidden="1"/>
    <row r="64" spans="1:17" ht="12.75" customHeight="1">
      <c r="A64" s="41" t="s">
        <v>61</v>
      </c>
      <c r="B64" s="42" t="s">
        <v>45</v>
      </c>
      <c r="C64" s="42">
        <f>'INSCRIPTION TAR'!F17</f>
        <v>0</v>
      </c>
      <c r="D64" s="43" t="s">
        <v>46</v>
      </c>
      <c r="E64" s="44">
        <v>9</v>
      </c>
      <c r="F64" s="44">
        <v>9</v>
      </c>
      <c r="G64" s="44">
        <v>8</v>
      </c>
      <c r="H64" s="44">
        <v>7</v>
      </c>
      <c r="I64" s="45">
        <v>7</v>
      </c>
      <c r="J64" s="44">
        <v>5</v>
      </c>
      <c r="K64" s="44">
        <v>5</v>
      </c>
      <c r="L64" s="44">
        <v>4</v>
      </c>
      <c r="M64" s="44">
        <v>3</v>
      </c>
      <c r="N64" s="44">
        <v>1</v>
      </c>
      <c r="O64" s="46">
        <f>SUM(E64:N64)</f>
        <v>58</v>
      </c>
      <c r="P64" s="152">
        <f>SUM(O64:O67)</f>
        <v>192</v>
      </c>
      <c r="Q64" s="152"/>
    </row>
    <row r="65" spans="1:17" ht="13.5" customHeight="1">
      <c r="A65" s="153" t="str">
        <f>'INSCRIPTION TAR'!C17</f>
        <v>SANCHEZ Julien</v>
      </c>
      <c r="B65" s="153"/>
      <c r="C65" s="153"/>
      <c r="D65" s="47" t="s">
        <v>47</v>
      </c>
      <c r="E65" s="48">
        <v>9</v>
      </c>
      <c r="F65" s="48">
        <v>8</v>
      </c>
      <c r="G65" s="48">
        <v>8</v>
      </c>
      <c r="H65" s="48">
        <v>7</v>
      </c>
      <c r="I65" s="49">
        <v>6</v>
      </c>
      <c r="J65" s="48">
        <v>5</v>
      </c>
      <c r="K65" s="48">
        <v>5</v>
      </c>
      <c r="L65" s="48"/>
      <c r="M65" s="48"/>
      <c r="N65" s="48"/>
      <c r="O65" s="50">
        <f>SUM(E65:N65)</f>
        <v>48</v>
      </c>
      <c r="P65" s="152"/>
      <c r="Q65" s="152"/>
    </row>
    <row r="66" spans="1:17" ht="13.5" customHeight="1">
      <c r="A66" s="153"/>
      <c r="B66" s="153"/>
      <c r="C66" s="153"/>
      <c r="D66" s="51" t="s">
        <v>48</v>
      </c>
      <c r="E66" s="52">
        <v>10</v>
      </c>
      <c r="F66" s="52">
        <v>9</v>
      </c>
      <c r="G66" s="52">
        <v>9</v>
      </c>
      <c r="H66" s="52">
        <v>8</v>
      </c>
      <c r="I66" s="53">
        <v>7</v>
      </c>
      <c r="J66" s="52">
        <v>7</v>
      </c>
      <c r="K66" s="52">
        <v>6</v>
      </c>
      <c r="L66" s="52"/>
      <c r="M66" s="52"/>
      <c r="N66" s="52"/>
      <c r="O66" s="54">
        <f>SUM(E66:N66)</f>
        <v>56</v>
      </c>
      <c r="P66" s="152"/>
      <c r="Q66" s="152"/>
    </row>
    <row r="67" spans="1:17" ht="13.5" customHeight="1">
      <c r="A67" s="154" t="s">
        <v>12</v>
      </c>
      <c r="B67" s="154"/>
      <c r="C67" s="154"/>
      <c r="D67" s="55" t="s">
        <v>49</v>
      </c>
      <c r="E67" s="56">
        <v>1</v>
      </c>
      <c r="F67" s="56">
        <v>1</v>
      </c>
      <c r="G67" s="56"/>
      <c r="H67" s="56"/>
      <c r="I67" s="57"/>
      <c r="J67" s="56">
        <v>1</v>
      </c>
      <c r="K67" s="56"/>
      <c r="L67" s="56"/>
      <c r="M67" s="56"/>
      <c r="N67" s="56"/>
      <c r="O67" s="58">
        <f>SUM(E67:N67)*10</f>
        <v>30</v>
      </c>
      <c r="P67" s="152"/>
      <c r="Q67" s="152"/>
    </row>
    <row r="68" ht="2.25" customHeight="1" hidden="1"/>
    <row r="69" spans="1:17" ht="12.75" customHeight="1">
      <c r="A69" s="41" t="s">
        <v>62</v>
      </c>
      <c r="B69" s="42" t="s">
        <v>45</v>
      </c>
      <c r="C69" s="42">
        <f>'INSCRIPTION TAR'!F18</f>
        <v>0</v>
      </c>
      <c r="D69" s="43" t="s">
        <v>46</v>
      </c>
      <c r="E69" s="44">
        <v>10</v>
      </c>
      <c r="F69" s="44">
        <v>9</v>
      </c>
      <c r="G69" s="44">
        <v>9</v>
      </c>
      <c r="H69" s="44">
        <v>8</v>
      </c>
      <c r="I69" s="45">
        <v>7</v>
      </c>
      <c r="J69" s="44">
        <v>7</v>
      </c>
      <c r="K69" s="44">
        <v>6</v>
      </c>
      <c r="L69" s="44">
        <v>6</v>
      </c>
      <c r="M69" s="44">
        <v>4</v>
      </c>
      <c r="N69" s="44">
        <v>2</v>
      </c>
      <c r="O69" s="46">
        <f>SUM(E69:N69)</f>
        <v>68</v>
      </c>
      <c r="P69" s="152">
        <f>SUM(O69:O72)</f>
        <v>205</v>
      </c>
      <c r="Q69" s="152">
        <v>1</v>
      </c>
    </row>
    <row r="70" spans="1:17" ht="13.5" customHeight="1">
      <c r="A70" s="153" t="str">
        <f>'INSCRIPTION TAR'!C18</f>
        <v>MARON Patrick</v>
      </c>
      <c r="B70" s="153"/>
      <c r="C70" s="153"/>
      <c r="D70" s="47" t="s">
        <v>47</v>
      </c>
      <c r="E70" s="48">
        <v>9</v>
      </c>
      <c r="F70" s="48">
        <v>9</v>
      </c>
      <c r="G70" s="48">
        <v>8</v>
      </c>
      <c r="H70" s="48">
        <v>8</v>
      </c>
      <c r="I70" s="49">
        <v>7</v>
      </c>
      <c r="J70" s="48">
        <v>7</v>
      </c>
      <c r="K70" s="48">
        <v>6</v>
      </c>
      <c r="L70" s="48">
        <v>6</v>
      </c>
      <c r="M70" s="48">
        <v>5</v>
      </c>
      <c r="N70" s="48"/>
      <c r="O70" s="50">
        <f>SUM(E70:N70)</f>
        <v>65</v>
      </c>
      <c r="P70" s="152"/>
      <c r="Q70" s="152"/>
    </row>
    <row r="71" spans="1:17" ht="13.5" customHeight="1">
      <c r="A71" s="153"/>
      <c r="B71" s="153"/>
      <c r="C71" s="153"/>
      <c r="D71" s="51" t="s">
        <v>48</v>
      </c>
      <c r="E71" s="52">
        <v>8</v>
      </c>
      <c r="F71" s="52">
        <v>8</v>
      </c>
      <c r="G71" s="52">
        <v>7</v>
      </c>
      <c r="H71" s="52">
        <v>7</v>
      </c>
      <c r="I71" s="53">
        <v>6</v>
      </c>
      <c r="J71" s="52">
        <v>6</v>
      </c>
      <c r="K71" s="52"/>
      <c r="L71" s="52"/>
      <c r="M71" s="52"/>
      <c r="N71" s="52"/>
      <c r="O71" s="54">
        <f>SUM(E71:N71)</f>
        <v>42</v>
      </c>
      <c r="P71" s="152"/>
      <c r="Q71" s="152"/>
    </row>
    <row r="72" spans="1:17" ht="13.5" customHeight="1">
      <c r="A72" s="154" t="str">
        <f>'INSCRIPTION TAR'!D18</f>
        <v>Revolver</v>
      </c>
      <c r="B72" s="154"/>
      <c r="C72" s="154"/>
      <c r="D72" s="55" t="s">
        <v>49</v>
      </c>
      <c r="E72" s="56">
        <v>1</v>
      </c>
      <c r="F72" s="56"/>
      <c r="G72" s="56"/>
      <c r="H72" s="56"/>
      <c r="I72" s="57"/>
      <c r="J72" s="56">
        <v>1</v>
      </c>
      <c r="K72" s="56">
        <v>1</v>
      </c>
      <c r="L72" s="56"/>
      <c r="M72" s="56"/>
      <c r="N72" s="56"/>
      <c r="O72" s="58">
        <f>SUM(E72:N72)*10</f>
        <v>30</v>
      </c>
      <c r="P72" s="152"/>
      <c r="Q72" s="152"/>
    </row>
    <row r="73" ht="2.25" customHeight="1" hidden="1"/>
    <row r="74" spans="1:17" ht="12.75" customHeight="1">
      <c r="A74" s="41" t="s">
        <v>63</v>
      </c>
      <c r="B74" s="42" t="s">
        <v>45</v>
      </c>
      <c r="C74" s="42">
        <f>'INSCRIPTION TAR'!F19</f>
        <v>0</v>
      </c>
      <c r="D74" s="43" t="s">
        <v>46</v>
      </c>
      <c r="E74" s="44">
        <v>10</v>
      </c>
      <c r="F74" s="44">
        <v>10</v>
      </c>
      <c r="G74" s="44">
        <v>9</v>
      </c>
      <c r="H74" s="44">
        <v>9</v>
      </c>
      <c r="I74" s="45">
        <v>9</v>
      </c>
      <c r="J74" s="44">
        <v>8</v>
      </c>
      <c r="K74" s="44">
        <v>8</v>
      </c>
      <c r="L74" s="44">
        <v>8</v>
      </c>
      <c r="M74" s="44">
        <v>8</v>
      </c>
      <c r="N74" s="44">
        <v>8</v>
      </c>
      <c r="O74" s="46">
        <f>SUM(E74:N74)</f>
        <v>87</v>
      </c>
      <c r="P74" s="152">
        <f>SUM(O74:O77)</f>
        <v>270</v>
      </c>
      <c r="Q74" s="152">
        <v>1</v>
      </c>
    </row>
    <row r="75" spans="1:17" ht="13.5" customHeight="1">
      <c r="A75" s="153" t="str">
        <f>'INSCRIPTION TAR'!C19</f>
        <v>VIDAILLAC Philippe</v>
      </c>
      <c r="B75" s="153"/>
      <c r="C75" s="153"/>
      <c r="D75" s="47" t="s">
        <v>47</v>
      </c>
      <c r="E75" s="48">
        <v>10</v>
      </c>
      <c r="F75" s="48">
        <v>8</v>
      </c>
      <c r="G75" s="48">
        <v>7</v>
      </c>
      <c r="H75" s="48">
        <v>7</v>
      </c>
      <c r="I75" s="49">
        <v>7</v>
      </c>
      <c r="J75" s="48">
        <v>7</v>
      </c>
      <c r="K75" s="48">
        <v>7</v>
      </c>
      <c r="L75" s="48">
        <v>5</v>
      </c>
      <c r="M75" s="48"/>
      <c r="N75" s="48"/>
      <c r="O75" s="50">
        <f>SUM(E75:N75)</f>
        <v>58</v>
      </c>
      <c r="P75" s="152"/>
      <c r="Q75" s="152"/>
    </row>
    <row r="76" spans="1:17" ht="13.5" customHeight="1">
      <c r="A76" s="153"/>
      <c r="B76" s="153"/>
      <c r="C76" s="153"/>
      <c r="D76" s="51" t="s">
        <v>48</v>
      </c>
      <c r="E76" s="52">
        <v>10</v>
      </c>
      <c r="F76" s="52">
        <v>8</v>
      </c>
      <c r="G76" s="52">
        <v>8</v>
      </c>
      <c r="H76" s="52">
        <v>8</v>
      </c>
      <c r="I76" s="53">
        <v>7</v>
      </c>
      <c r="J76" s="52">
        <v>6</v>
      </c>
      <c r="K76" s="52">
        <v>6</v>
      </c>
      <c r="L76" s="52">
        <v>6</v>
      </c>
      <c r="M76" s="52">
        <v>6</v>
      </c>
      <c r="N76" s="52"/>
      <c r="O76" s="54">
        <f>SUM(E76:N76)</f>
        <v>65</v>
      </c>
      <c r="P76" s="152"/>
      <c r="Q76" s="152"/>
    </row>
    <row r="77" spans="1:17" ht="13.5" customHeight="1">
      <c r="A77" s="154" t="str">
        <f>'INSCRIPTION TAR'!D19</f>
        <v>Pistolet</v>
      </c>
      <c r="B77" s="154"/>
      <c r="C77" s="154"/>
      <c r="D77" s="55" t="s">
        <v>49</v>
      </c>
      <c r="E77" s="56">
        <v>1</v>
      </c>
      <c r="F77" s="56">
        <v>1</v>
      </c>
      <c r="G77" s="56">
        <v>1</v>
      </c>
      <c r="H77" s="56"/>
      <c r="I77" s="57"/>
      <c r="J77" s="56">
        <v>1</v>
      </c>
      <c r="K77" s="56">
        <v>1</v>
      </c>
      <c r="L77" s="56">
        <v>1</v>
      </c>
      <c r="M77" s="56"/>
      <c r="N77" s="56"/>
      <c r="O77" s="58">
        <f>SUM(E77:N77)*10</f>
        <v>60</v>
      </c>
      <c r="P77" s="152"/>
      <c r="Q77" s="152"/>
    </row>
  </sheetData>
  <sheetProtection selectLockedCells="1" selectUnlockedCells="1"/>
  <mergeCells count="65">
    <mergeCell ref="P69:P72"/>
    <mergeCell ref="Q69:Q72"/>
    <mergeCell ref="A70:C71"/>
    <mergeCell ref="A72:C72"/>
    <mergeCell ref="P74:P77"/>
    <mergeCell ref="Q74:Q77"/>
    <mergeCell ref="A75:C76"/>
    <mergeCell ref="A77:C77"/>
    <mergeCell ref="P59:P62"/>
    <mergeCell ref="Q59:Q62"/>
    <mergeCell ref="A60:C61"/>
    <mergeCell ref="A62:C62"/>
    <mergeCell ref="P64:P67"/>
    <mergeCell ref="Q64:Q67"/>
    <mergeCell ref="A65:C66"/>
    <mergeCell ref="A67:C67"/>
    <mergeCell ref="P49:P52"/>
    <mergeCell ref="Q49:Q52"/>
    <mergeCell ref="A50:C51"/>
    <mergeCell ref="A52:C52"/>
    <mergeCell ref="P54:P57"/>
    <mergeCell ref="Q54:Q57"/>
    <mergeCell ref="A55:C56"/>
    <mergeCell ref="A57:C57"/>
    <mergeCell ref="P39:P42"/>
    <mergeCell ref="Q39:Q42"/>
    <mergeCell ref="A40:C41"/>
    <mergeCell ref="A42:C42"/>
    <mergeCell ref="P44:P47"/>
    <mergeCell ref="Q44:Q47"/>
    <mergeCell ref="A45:C46"/>
    <mergeCell ref="A47:C47"/>
    <mergeCell ref="P29:P32"/>
    <mergeCell ref="Q29:Q32"/>
    <mergeCell ref="A30:C31"/>
    <mergeCell ref="A32:C32"/>
    <mergeCell ref="P34:P37"/>
    <mergeCell ref="Q34:Q37"/>
    <mergeCell ref="A35:C36"/>
    <mergeCell ref="A37:C37"/>
    <mergeCell ref="P19:P22"/>
    <mergeCell ref="Q19:Q22"/>
    <mergeCell ref="A20:C21"/>
    <mergeCell ref="A22:C22"/>
    <mergeCell ref="P24:P27"/>
    <mergeCell ref="Q24:Q27"/>
    <mergeCell ref="A25:C26"/>
    <mergeCell ref="A27:C27"/>
    <mergeCell ref="P9:P12"/>
    <mergeCell ref="Q9:Q12"/>
    <mergeCell ref="A10:C11"/>
    <mergeCell ref="A12:C12"/>
    <mergeCell ref="P14:P17"/>
    <mergeCell ref="Q14:Q17"/>
    <mergeCell ref="A15:C16"/>
    <mergeCell ref="A17:C17"/>
    <mergeCell ref="A1:J1"/>
    <mergeCell ref="K1:Q1"/>
    <mergeCell ref="A2:B2"/>
    <mergeCell ref="A3:B3"/>
    <mergeCell ref="D3:N3"/>
    <mergeCell ref="P4:P7"/>
    <mergeCell ref="Q4:Q7"/>
    <mergeCell ref="A5:C6"/>
    <mergeCell ref="A7:C7"/>
  </mergeCells>
  <printOptions horizontalCentered="1" verticalCentered="1"/>
  <pageMargins left="0" right="0" top="0" bottom="0" header="0.5118055555555555" footer="0.5118055555555555"/>
  <pageSetup firstPageNumber="1" useFirstPageNumber="1"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showZeros="0" zoomScale="130" zoomScaleNormal="130" zoomScalePageLayoutView="0" workbookViewId="0" topLeftCell="A14">
      <selection activeCell="A17" sqref="A17:C17"/>
    </sheetView>
  </sheetViews>
  <sheetFormatPr defaultColWidth="11.57421875" defaultRowHeight="15" customHeight="1"/>
  <cols>
    <col min="1" max="1" width="11.7109375" style="0" customWidth="1"/>
    <col min="2" max="2" width="7.8515625" style="0" customWidth="1"/>
    <col min="3" max="3" width="5.7109375" style="0" customWidth="1"/>
    <col min="4" max="4" width="11.57421875" style="73" customWidth="1"/>
    <col min="5" max="14" width="5.7109375" style="0" customWidth="1"/>
    <col min="15" max="15" width="7.00390625" style="74" customWidth="1"/>
    <col min="16" max="16" width="6.7109375" style="74" customWidth="1"/>
    <col min="17" max="17" width="7.8515625" style="74" customWidth="1"/>
  </cols>
  <sheetData>
    <row r="1" spans="1:17" s="75" customFormat="1" ht="15.75" customHeight="1">
      <c r="A1" s="156" t="str">
        <f>'INSCRIPTION TAR'!A1</f>
        <v>LISTING TIREURS TAR ANTC. MATCH du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48">
        <f>'INSCRIPTION TAR'!E1</f>
        <v>42322</v>
      </c>
      <c r="M1" s="148"/>
      <c r="N1" s="148"/>
      <c r="O1" s="148"/>
      <c r="P1" s="148"/>
      <c r="Q1" s="148"/>
    </row>
    <row r="2" spans="1:17" s="80" customFormat="1" ht="12" customHeight="1">
      <c r="A2" s="76" t="s">
        <v>64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  <c r="Q2" s="79"/>
    </row>
    <row r="3" spans="1:17" s="75" customFormat="1" ht="18" customHeight="1">
      <c r="A3" s="157" t="s">
        <v>39</v>
      </c>
      <c r="B3" s="157"/>
      <c r="C3" s="81" t="s">
        <v>5</v>
      </c>
      <c r="D3" s="158" t="s">
        <v>40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82" t="s">
        <v>41</v>
      </c>
      <c r="P3" s="83" t="s">
        <v>65</v>
      </c>
      <c r="Q3" s="84" t="s">
        <v>43</v>
      </c>
    </row>
    <row r="4" spans="1:17" s="75" customFormat="1" ht="12.75" customHeight="1">
      <c r="A4" s="85" t="s">
        <v>66</v>
      </c>
      <c r="B4" s="86" t="s">
        <v>45</v>
      </c>
      <c r="C4" s="86">
        <f>'INSCRIPTION TAR'!F22</f>
        <v>0</v>
      </c>
      <c r="D4" s="43" t="s">
        <v>46</v>
      </c>
      <c r="E4" s="44">
        <v>7</v>
      </c>
      <c r="F4" s="44">
        <v>6</v>
      </c>
      <c r="G4" s="44">
        <v>6</v>
      </c>
      <c r="H4" s="44">
        <v>6</v>
      </c>
      <c r="I4" s="45">
        <v>6</v>
      </c>
      <c r="J4" s="44">
        <v>5</v>
      </c>
      <c r="K4" s="44">
        <v>5</v>
      </c>
      <c r="L4" s="44">
        <v>4</v>
      </c>
      <c r="M4" s="44">
        <v>4</v>
      </c>
      <c r="N4" s="44"/>
      <c r="O4" s="46">
        <f>SUM(E4:N4)</f>
        <v>49</v>
      </c>
      <c r="P4" s="159">
        <f>SUM(O4:O7)</f>
        <v>289</v>
      </c>
      <c r="Q4" s="159">
        <v>2</v>
      </c>
    </row>
    <row r="5" spans="1:17" s="75" customFormat="1" ht="13.5" customHeight="1">
      <c r="A5" s="155" t="str">
        <f>'INSCRIPTION TAR'!C22</f>
        <v>MOREZZI Alex</v>
      </c>
      <c r="B5" s="155"/>
      <c r="C5" s="155"/>
      <c r="D5" s="47" t="s">
        <v>47</v>
      </c>
      <c r="E5" s="48">
        <v>10</v>
      </c>
      <c r="F5" s="48">
        <v>10</v>
      </c>
      <c r="G5" s="48">
        <v>10</v>
      </c>
      <c r="H5" s="48">
        <v>9</v>
      </c>
      <c r="I5" s="49">
        <v>9</v>
      </c>
      <c r="J5" s="48">
        <v>9</v>
      </c>
      <c r="K5" s="48">
        <v>9</v>
      </c>
      <c r="L5" s="48">
        <v>8</v>
      </c>
      <c r="M5" s="48">
        <v>8</v>
      </c>
      <c r="N5" s="48">
        <v>5</v>
      </c>
      <c r="O5" s="50">
        <f>SUM(E5:N5)</f>
        <v>87</v>
      </c>
      <c r="P5" s="159"/>
      <c r="Q5" s="159"/>
    </row>
    <row r="6" spans="1:17" s="75" customFormat="1" ht="13.5" customHeight="1">
      <c r="A6" s="155"/>
      <c r="B6" s="155"/>
      <c r="C6" s="155"/>
      <c r="D6" s="51" t="s">
        <v>48</v>
      </c>
      <c r="E6" s="52">
        <v>10</v>
      </c>
      <c r="F6" s="52">
        <v>9</v>
      </c>
      <c r="G6" s="52">
        <v>9</v>
      </c>
      <c r="H6" s="52">
        <v>9</v>
      </c>
      <c r="I6" s="53">
        <v>9</v>
      </c>
      <c r="J6" s="52">
        <v>8</v>
      </c>
      <c r="K6" s="52">
        <v>8</v>
      </c>
      <c r="L6" s="52">
        <v>7</v>
      </c>
      <c r="M6" s="52">
        <v>7</v>
      </c>
      <c r="N6" s="52">
        <v>7</v>
      </c>
      <c r="O6" s="54">
        <f>SUM(E6:N6)</f>
        <v>83</v>
      </c>
      <c r="P6" s="159"/>
      <c r="Q6" s="159"/>
    </row>
    <row r="7" spans="1:17" s="75" customFormat="1" ht="13.5" customHeight="1">
      <c r="A7" s="160" t="str">
        <f>'INSCRIPTION TAR'!D22</f>
        <v>Revolver</v>
      </c>
      <c r="B7" s="160"/>
      <c r="C7" s="160"/>
      <c r="D7" s="55" t="s">
        <v>49</v>
      </c>
      <c r="E7" s="56">
        <v>1</v>
      </c>
      <c r="F7" s="56">
        <v>1</v>
      </c>
      <c r="G7" s="56">
        <v>1</v>
      </c>
      <c r="H7" s="56">
        <v>1</v>
      </c>
      <c r="I7" s="57">
        <v>1</v>
      </c>
      <c r="J7" s="56">
        <v>1</v>
      </c>
      <c r="K7" s="56">
        <v>1</v>
      </c>
      <c r="L7" s="56"/>
      <c r="M7" s="56"/>
      <c r="N7" s="56"/>
      <c r="O7" s="58">
        <f>SUM(E7:N7)*10</f>
        <v>70</v>
      </c>
      <c r="P7" s="159"/>
      <c r="Q7" s="159"/>
    </row>
    <row r="8" spans="1:17" s="75" customFormat="1" ht="2.25" customHeight="1" hidden="1">
      <c r="A8" s="87"/>
      <c r="B8" s="88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  <c r="Q8" s="91">
        <v>29</v>
      </c>
    </row>
    <row r="9" spans="1:17" s="75" customFormat="1" ht="12.75" customHeight="1">
      <c r="A9" s="85" t="s">
        <v>67</v>
      </c>
      <c r="B9" s="86" t="s">
        <v>45</v>
      </c>
      <c r="C9" s="86">
        <f>'INSCRIPTION TAR'!F23</f>
        <v>0</v>
      </c>
      <c r="D9" s="43" t="s">
        <v>46</v>
      </c>
      <c r="E9" s="44">
        <v>9</v>
      </c>
      <c r="F9" s="44">
        <v>9</v>
      </c>
      <c r="G9" s="44">
        <v>8</v>
      </c>
      <c r="H9" s="44">
        <v>8</v>
      </c>
      <c r="I9" s="45">
        <v>8</v>
      </c>
      <c r="J9" s="44">
        <v>6</v>
      </c>
      <c r="K9" s="44">
        <v>6</v>
      </c>
      <c r="L9" s="44">
        <v>5</v>
      </c>
      <c r="M9" s="44">
        <v>5</v>
      </c>
      <c r="N9" s="44">
        <v>2</v>
      </c>
      <c r="O9" s="46">
        <f>SUM(E9:N9)</f>
        <v>66</v>
      </c>
      <c r="P9" s="159">
        <f>SUM(O9:O13)</f>
        <v>238</v>
      </c>
      <c r="Q9" s="159">
        <v>1</v>
      </c>
    </row>
    <row r="10" spans="1:17" s="75" customFormat="1" ht="13.5" customHeight="1">
      <c r="A10" s="155" t="str">
        <f>'INSCRIPTION TAR'!C23</f>
        <v>LECONTE Arnaud</v>
      </c>
      <c r="B10" s="155"/>
      <c r="C10" s="155"/>
      <c r="D10" s="47" t="s">
        <v>47</v>
      </c>
      <c r="E10" s="48">
        <v>10</v>
      </c>
      <c r="F10" s="48">
        <v>9</v>
      </c>
      <c r="G10" s="48">
        <v>9</v>
      </c>
      <c r="H10" s="48">
        <v>8</v>
      </c>
      <c r="I10" s="49">
        <v>8</v>
      </c>
      <c r="J10" s="48">
        <v>8</v>
      </c>
      <c r="K10" s="48">
        <v>7</v>
      </c>
      <c r="L10" s="48">
        <v>7</v>
      </c>
      <c r="M10" s="48">
        <v>7</v>
      </c>
      <c r="N10" s="48">
        <v>6</v>
      </c>
      <c r="O10" s="50">
        <f>SUM(E10:N10)</f>
        <v>79</v>
      </c>
      <c r="P10" s="159"/>
      <c r="Q10" s="159"/>
    </row>
    <row r="11" spans="1:17" s="75" customFormat="1" ht="13.5" customHeight="1">
      <c r="A11" s="155"/>
      <c r="B11" s="155"/>
      <c r="C11" s="155"/>
      <c r="D11" s="51" t="s">
        <v>48</v>
      </c>
      <c r="E11" s="52">
        <v>9</v>
      </c>
      <c r="F11" s="52">
        <v>8</v>
      </c>
      <c r="G11" s="52">
        <v>8</v>
      </c>
      <c r="H11" s="52">
        <v>7</v>
      </c>
      <c r="I11" s="53">
        <v>7</v>
      </c>
      <c r="J11" s="52">
        <v>7</v>
      </c>
      <c r="K11" s="52">
        <v>6</v>
      </c>
      <c r="L11" s="52">
        <v>6</v>
      </c>
      <c r="M11" s="52">
        <v>5</v>
      </c>
      <c r="N11" s="52"/>
      <c r="O11" s="54">
        <f>SUM(E11:N11)</f>
        <v>63</v>
      </c>
      <c r="P11" s="159"/>
      <c r="Q11" s="159"/>
    </row>
    <row r="12" spans="1:17" s="75" customFormat="1" ht="13.5" customHeight="1">
      <c r="A12" s="160" t="s">
        <v>8</v>
      </c>
      <c r="B12" s="160"/>
      <c r="C12" s="160"/>
      <c r="D12" s="55" t="s">
        <v>49</v>
      </c>
      <c r="E12" s="56">
        <v>1</v>
      </c>
      <c r="F12" s="56">
        <v>1</v>
      </c>
      <c r="G12" s="56">
        <v>1</v>
      </c>
      <c r="H12" s="56"/>
      <c r="I12" s="57"/>
      <c r="J12" s="56"/>
      <c r="K12" s="56"/>
      <c r="L12" s="56"/>
      <c r="M12" s="56"/>
      <c r="N12" s="56"/>
      <c r="O12" s="58">
        <f>SUM(E12:N12)*10</f>
        <v>30</v>
      </c>
      <c r="P12" s="159"/>
      <c r="Q12" s="159"/>
    </row>
    <row r="13" spans="1:17" s="75" customFormat="1" ht="2.25" customHeight="1" hidden="1">
      <c r="A13" s="87"/>
      <c r="B13" s="88"/>
      <c r="C13" s="88"/>
      <c r="D13" s="92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90"/>
      <c r="P13" s="91"/>
      <c r="Q13" s="91"/>
    </row>
    <row r="14" spans="1:17" s="75" customFormat="1" ht="12.75" customHeight="1">
      <c r="A14" s="85" t="s">
        <v>68</v>
      </c>
      <c r="B14" s="86" t="s">
        <v>45</v>
      </c>
      <c r="C14" s="86">
        <f>'INSCRIPTION TAR'!F24</f>
        <v>0</v>
      </c>
      <c r="D14" s="43" t="s">
        <v>46</v>
      </c>
      <c r="E14" s="44">
        <v>10</v>
      </c>
      <c r="F14" s="44">
        <v>8</v>
      </c>
      <c r="G14" s="44">
        <v>7</v>
      </c>
      <c r="H14" s="44">
        <v>6</v>
      </c>
      <c r="I14" s="45">
        <v>6</v>
      </c>
      <c r="J14" s="44">
        <v>6</v>
      </c>
      <c r="K14" s="44">
        <v>5</v>
      </c>
      <c r="L14" s="44">
        <v>4</v>
      </c>
      <c r="M14" s="44">
        <v>1</v>
      </c>
      <c r="N14" s="44">
        <v>1</v>
      </c>
      <c r="O14" s="46">
        <f>SUM(E14:N14)</f>
        <v>54</v>
      </c>
      <c r="P14" s="159">
        <f>SUM(O14:O17)</f>
        <v>214</v>
      </c>
      <c r="Q14" s="161">
        <v>0</v>
      </c>
    </row>
    <row r="15" spans="1:19" s="75" customFormat="1" ht="13.5" customHeight="1">
      <c r="A15" s="155" t="str">
        <f>'INSCRIPTION TAR'!C24</f>
        <v>GARCIA Yann</v>
      </c>
      <c r="B15" s="155"/>
      <c r="C15" s="155"/>
      <c r="D15" s="47" t="s">
        <v>47</v>
      </c>
      <c r="E15" s="48">
        <v>10</v>
      </c>
      <c r="F15" s="48">
        <v>9</v>
      </c>
      <c r="G15" s="48">
        <v>9</v>
      </c>
      <c r="H15" s="48">
        <v>8</v>
      </c>
      <c r="I15" s="49">
        <v>8</v>
      </c>
      <c r="J15" s="48">
        <v>7</v>
      </c>
      <c r="K15" s="48">
        <v>7</v>
      </c>
      <c r="L15" s="48">
        <v>5</v>
      </c>
      <c r="M15" s="48"/>
      <c r="N15" s="48"/>
      <c r="O15" s="50">
        <f>SUM(E15:N15)</f>
        <v>63</v>
      </c>
      <c r="P15" s="159"/>
      <c r="Q15" s="161"/>
      <c r="R15" s="93"/>
      <c r="S15" s="93"/>
    </row>
    <row r="16" spans="1:17" s="75" customFormat="1" ht="13.5" customHeight="1">
      <c r="A16" s="155"/>
      <c r="B16" s="155"/>
      <c r="C16" s="155"/>
      <c r="D16" s="51" t="s">
        <v>48</v>
      </c>
      <c r="E16" s="52">
        <v>9</v>
      </c>
      <c r="F16" s="52">
        <v>9</v>
      </c>
      <c r="G16" s="52">
        <v>8</v>
      </c>
      <c r="H16" s="52">
        <v>8</v>
      </c>
      <c r="I16" s="53">
        <v>6</v>
      </c>
      <c r="J16" s="52">
        <v>6</v>
      </c>
      <c r="K16" s="52">
        <v>6</v>
      </c>
      <c r="L16" s="52">
        <v>5</v>
      </c>
      <c r="M16" s="52"/>
      <c r="N16" s="52"/>
      <c r="O16" s="54">
        <f>SUM(E16:N16)</f>
        <v>57</v>
      </c>
      <c r="P16" s="159"/>
      <c r="Q16" s="161"/>
    </row>
    <row r="17" spans="1:17" s="75" customFormat="1" ht="13.5" customHeight="1">
      <c r="A17" s="160" t="s">
        <v>106</v>
      </c>
      <c r="B17" s="160"/>
      <c r="C17" s="160"/>
      <c r="D17" s="55" t="s">
        <v>49</v>
      </c>
      <c r="E17" s="56">
        <v>1</v>
      </c>
      <c r="F17" s="56"/>
      <c r="G17" s="56"/>
      <c r="H17" s="56"/>
      <c r="I17" s="57"/>
      <c r="J17" s="56">
        <v>1</v>
      </c>
      <c r="K17" s="56">
        <v>1</v>
      </c>
      <c r="L17" s="56">
        <v>1</v>
      </c>
      <c r="M17" s="56"/>
      <c r="N17" s="56"/>
      <c r="O17" s="58">
        <f>SUM(E17:N17)*10</f>
        <v>40</v>
      </c>
      <c r="P17" s="159"/>
      <c r="Q17" s="161"/>
    </row>
    <row r="18" spans="1:17" s="75" customFormat="1" ht="2.25" customHeight="1" hidden="1">
      <c r="A18" s="87"/>
      <c r="B18" s="88"/>
      <c r="C18" s="88"/>
      <c r="D18" s="92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0"/>
      <c r="P18" s="91"/>
      <c r="Q18" s="91"/>
    </row>
    <row r="19" spans="1:17" s="75" customFormat="1" ht="12.75" customHeight="1">
      <c r="A19" s="85" t="s">
        <v>52</v>
      </c>
      <c r="B19" s="86" t="s">
        <v>45</v>
      </c>
      <c r="C19" s="86">
        <f>'INSCRIPTION TAR'!F25</f>
        <v>0</v>
      </c>
      <c r="D19" s="43" t="s">
        <v>46</v>
      </c>
      <c r="E19" s="44">
        <v>10</v>
      </c>
      <c r="F19" s="44">
        <v>10</v>
      </c>
      <c r="G19" s="44">
        <v>10</v>
      </c>
      <c r="H19" s="44">
        <v>10</v>
      </c>
      <c r="I19" s="45">
        <v>9</v>
      </c>
      <c r="J19" s="44">
        <v>9</v>
      </c>
      <c r="K19" s="44">
        <v>8</v>
      </c>
      <c r="L19" s="44">
        <v>8</v>
      </c>
      <c r="M19" s="44">
        <v>7</v>
      </c>
      <c r="N19" s="44">
        <v>5</v>
      </c>
      <c r="O19" s="46">
        <f>SUM(E19:N19)</f>
        <v>86</v>
      </c>
      <c r="P19" s="159">
        <f>SUM(O19:O22)</f>
        <v>293</v>
      </c>
      <c r="Q19" s="159">
        <v>2</v>
      </c>
    </row>
    <row r="20" spans="1:17" s="75" customFormat="1" ht="13.5" customHeight="1">
      <c r="A20" s="155" t="str">
        <f>'INSCRIPTION TAR'!C25</f>
        <v>MICHEL-VILLAZ Didier</v>
      </c>
      <c r="B20" s="155"/>
      <c r="C20" s="155"/>
      <c r="D20" s="47" t="s">
        <v>47</v>
      </c>
      <c r="E20" s="48">
        <v>10</v>
      </c>
      <c r="F20" s="48">
        <v>10</v>
      </c>
      <c r="G20" s="48">
        <v>9</v>
      </c>
      <c r="H20" s="48">
        <v>9</v>
      </c>
      <c r="I20" s="49">
        <v>9</v>
      </c>
      <c r="J20" s="48">
        <v>9</v>
      </c>
      <c r="K20" s="48">
        <v>8</v>
      </c>
      <c r="L20" s="48">
        <v>8</v>
      </c>
      <c r="M20" s="48">
        <v>6</v>
      </c>
      <c r="N20" s="48">
        <v>5</v>
      </c>
      <c r="O20" s="50">
        <f>SUM(E20:N20)</f>
        <v>83</v>
      </c>
      <c r="P20" s="159"/>
      <c r="Q20" s="159"/>
    </row>
    <row r="21" spans="1:17" s="75" customFormat="1" ht="13.5" customHeight="1">
      <c r="A21" s="155"/>
      <c r="B21" s="155"/>
      <c r="C21" s="155"/>
      <c r="D21" s="51" t="s">
        <v>48</v>
      </c>
      <c r="E21" s="52">
        <v>10</v>
      </c>
      <c r="F21" s="52">
        <v>10</v>
      </c>
      <c r="G21" s="52">
        <v>9</v>
      </c>
      <c r="H21" s="52">
        <v>9</v>
      </c>
      <c r="I21" s="53">
        <v>9</v>
      </c>
      <c r="J21" s="52">
        <v>8</v>
      </c>
      <c r="K21" s="52">
        <v>8</v>
      </c>
      <c r="L21" s="52">
        <v>8</v>
      </c>
      <c r="M21" s="52">
        <v>7</v>
      </c>
      <c r="N21" s="52">
        <v>6</v>
      </c>
      <c r="O21" s="54">
        <f>SUM(E21:N21)</f>
        <v>84</v>
      </c>
      <c r="P21" s="159"/>
      <c r="Q21" s="159"/>
    </row>
    <row r="22" spans="1:17" s="75" customFormat="1" ht="13.5" customHeight="1">
      <c r="A22" s="160" t="str">
        <f>'INSCRIPTION TAR'!D25</f>
        <v>Revolver</v>
      </c>
      <c r="B22" s="160"/>
      <c r="C22" s="160"/>
      <c r="D22" s="55" t="s">
        <v>49</v>
      </c>
      <c r="E22" s="56">
        <v>1</v>
      </c>
      <c r="F22" s="56">
        <v>1</v>
      </c>
      <c r="G22" s="56"/>
      <c r="H22" s="56"/>
      <c r="I22" s="57"/>
      <c r="J22" s="56">
        <v>1</v>
      </c>
      <c r="K22" s="56">
        <v>1</v>
      </c>
      <c r="L22" s="56"/>
      <c r="M22" s="56"/>
      <c r="N22" s="56"/>
      <c r="O22" s="58">
        <f>SUM(E22:N22)*10</f>
        <v>40</v>
      </c>
      <c r="P22" s="159"/>
      <c r="Q22" s="159"/>
    </row>
    <row r="23" spans="1:17" s="75" customFormat="1" ht="2.25" customHeight="1" hidden="1">
      <c r="A23" s="87"/>
      <c r="B23" s="88"/>
      <c r="C23" s="88"/>
      <c r="D23" s="92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0"/>
      <c r="P23" s="91"/>
      <c r="Q23" s="91">
        <v>23</v>
      </c>
    </row>
    <row r="24" spans="1:17" s="75" customFormat="1" ht="12.75" customHeight="1">
      <c r="A24" s="85" t="s">
        <v>69</v>
      </c>
      <c r="B24" s="86" t="s">
        <v>45</v>
      </c>
      <c r="C24" s="86">
        <f>'INSCRIPTION TAR'!F26</f>
        <v>0</v>
      </c>
      <c r="D24" s="43" t="s">
        <v>46</v>
      </c>
      <c r="E24" s="44">
        <v>10</v>
      </c>
      <c r="F24" s="44">
        <v>9</v>
      </c>
      <c r="G24" s="44">
        <v>9</v>
      </c>
      <c r="H24" s="44">
        <v>9</v>
      </c>
      <c r="I24" s="45">
        <v>8</v>
      </c>
      <c r="J24" s="44">
        <v>8</v>
      </c>
      <c r="K24" s="44">
        <v>8</v>
      </c>
      <c r="L24" s="44">
        <v>7</v>
      </c>
      <c r="M24" s="44">
        <v>6</v>
      </c>
      <c r="N24" s="44">
        <v>4</v>
      </c>
      <c r="O24" s="46">
        <f>SUM(E24:N24)</f>
        <v>78</v>
      </c>
      <c r="P24" s="159">
        <f>SUM(O24:O27)</f>
        <v>270</v>
      </c>
      <c r="Q24" s="159">
        <v>1</v>
      </c>
    </row>
    <row r="25" spans="1:17" s="75" customFormat="1" ht="13.5" customHeight="1">
      <c r="A25" s="155" t="str">
        <f>'INSCRIPTION TAR'!C26</f>
        <v>BAUDOUIN Bernard</v>
      </c>
      <c r="B25" s="155"/>
      <c r="C25" s="155"/>
      <c r="D25" s="47" t="s">
        <v>47</v>
      </c>
      <c r="E25" s="48">
        <v>10</v>
      </c>
      <c r="F25" s="48">
        <v>9</v>
      </c>
      <c r="G25" s="48">
        <v>9</v>
      </c>
      <c r="H25" s="48">
        <v>9</v>
      </c>
      <c r="I25" s="49">
        <v>9</v>
      </c>
      <c r="J25" s="48">
        <v>9</v>
      </c>
      <c r="K25" s="48">
        <v>9</v>
      </c>
      <c r="L25" s="48">
        <v>7</v>
      </c>
      <c r="M25" s="48">
        <v>5</v>
      </c>
      <c r="N25" s="48"/>
      <c r="O25" s="50">
        <f>SUM(E25:N25)</f>
        <v>76</v>
      </c>
      <c r="P25" s="159"/>
      <c r="Q25" s="159"/>
    </row>
    <row r="26" spans="1:17" s="75" customFormat="1" ht="13.5" customHeight="1">
      <c r="A26" s="155"/>
      <c r="B26" s="155"/>
      <c r="C26" s="155"/>
      <c r="D26" s="51" t="s">
        <v>48</v>
      </c>
      <c r="E26" s="52">
        <v>10</v>
      </c>
      <c r="F26" s="52">
        <v>10</v>
      </c>
      <c r="G26" s="52">
        <v>9</v>
      </c>
      <c r="H26" s="52">
        <v>9</v>
      </c>
      <c r="I26" s="53">
        <v>8</v>
      </c>
      <c r="J26" s="52">
        <v>7</v>
      </c>
      <c r="K26" s="52">
        <v>7</v>
      </c>
      <c r="L26" s="52">
        <v>6</v>
      </c>
      <c r="M26" s="52"/>
      <c r="N26" s="52"/>
      <c r="O26" s="54">
        <f>SUM(E26:N26)</f>
        <v>66</v>
      </c>
      <c r="P26" s="159"/>
      <c r="Q26" s="159"/>
    </row>
    <row r="27" spans="1:17" s="75" customFormat="1" ht="13.5" customHeight="1">
      <c r="A27" s="160" t="str">
        <f>'INSCRIPTION TAR'!D26</f>
        <v>Pistolet</v>
      </c>
      <c r="B27" s="160"/>
      <c r="C27" s="160"/>
      <c r="D27" s="55" t="s">
        <v>49</v>
      </c>
      <c r="E27" s="56">
        <v>1</v>
      </c>
      <c r="F27" s="56">
        <v>1</v>
      </c>
      <c r="G27" s="56">
        <v>1</v>
      </c>
      <c r="H27" s="56"/>
      <c r="I27" s="57"/>
      <c r="J27" s="56">
        <v>1</v>
      </c>
      <c r="K27" s="56">
        <v>1</v>
      </c>
      <c r="L27" s="56"/>
      <c r="M27" s="56"/>
      <c r="N27" s="56"/>
      <c r="O27" s="58">
        <f>SUM(E27:N27)*10</f>
        <v>50</v>
      </c>
      <c r="P27" s="159"/>
      <c r="Q27" s="159"/>
    </row>
    <row r="28" spans="1:17" s="75" customFormat="1" ht="2.25" customHeight="1" hidden="1">
      <c r="A28" s="87"/>
      <c r="B28" s="88"/>
      <c r="C28" s="88"/>
      <c r="D28" s="92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90"/>
      <c r="P28" s="91"/>
      <c r="Q28" s="91"/>
    </row>
    <row r="29" spans="1:17" s="75" customFormat="1" ht="12.75" customHeight="1">
      <c r="A29" s="85" t="s">
        <v>70</v>
      </c>
      <c r="B29" s="86" t="s">
        <v>45</v>
      </c>
      <c r="C29" s="86">
        <f>'INSCRIPTION TAR'!F27</f>
        <v>0</v>
      </c>
      <c r="D29" s="43" t="s">
        <v>46</v>
      </c>
      <c r="E29" s="44">
        <v>10</v>
      </c>
      <c r="F29" s="44">
        <v>9</v>
      </c>
      <c r="G29" s="44">
        <v>9</v>
      </c>
      <c r="H29" s="44">
        <v>8</v>
      </c>
      <c r="I29" s="45">
        <v>7</v>
      </c>
      <c r="J29" s="44">
        <v>6</v>
      </c>
      <c r="K29" s="44">
        <v>6</v>
      </c>
      <c r="L29" s="44">
        <v>6</v>
      </c>
      <c r="M29" s="44">
        <v>2</v>
      </c>
      <c r="N29" s="44"/>
      <c r="O29" s="46">
        <f>SUM(E29:N29)</f>
        <v>63</v>
      </c>
      <c r="P29" s="159">
        <f>SUM(O29:O32)</f>
        <v>133</v>
      </c>
      <c r="Q29" s="159"/>
    </row>
    <row r="30" spans="1:17" s="75" customFormat="1" ht="13.5" customHeight="1">
      <c r="A30" s="155" t="str">
        <f>'INSCRIPTION TAR'!C27</f>
        <v>KEM-SENG Patricia</v>
      </c>
      <c r="B30" s="155"/>
      <c r="C30" s="155"/>
      <c r="D30" s="47" t="s">
        <v>47</v>
      </c>
      <c r="E30" s="48">
        <v>8</v>
      </c>
      <c r="F30" s="48">
        <v>7</v>
      </c>
      <c r="G30" s="48">
        <v>7</v>
      </c>
      <c r="H30" s="48">
        <v>6</v>
      </c>
      <c r="I30" s="49">
        <v>5</v>
      </c>
      <c r="J30" s="48"/>
      <c r="K30" s="48"/>
      <c r="L30" s="48"/>
      <c r="M30" s="48"/>
      <c r="N30" s="48"/>
      <c r="O30" s="50">
        <f>SUM(E30:N30)</f>
        <v>33</v>
      </c>
      <c r="P30" s="159"/>
      <c r="Q30" s="159"/>
    </row>
    <row r="31" spans="1:17" s="75" customFormat="1" ht="13.5" customHeight="1">
      <c r="A31" s="155"/>
      <c r="B31" s="155"/>
      <c r="C31" s="155"/>
      <c r="D31" s="51" t="s">
        <v>48</v>
      </c>
      <c r="E31" s="52">
        <v>10</v>
      </c>
      <c r="F31" s="52">
        <v>7</v>
      </c>
      <c r="G31" s="52"/>
      <c r="H31" s="52"/>
      <c r="I31" s="53"/>
      <c r="J31" s="52"/>
      <c r="K31" s="52"/>
      <c r="L31" s="52"/>
      <c r="M31" s="52"/>
      <c r="N31" s="52"/>
      <c r="O31" s="54">
        <f>SUM(E31:N31)</f>
        <v>17</v>
      </c>
      <c r="P31" s="159"/>
      <c r="Q31" s="159"/>
    </row>
    <row r="32" spans="1:17" s="75" customFormat="1" ht="13.5" customHeight="1">
      <c r="A32" s="160" t="str">
        <f>'INSCRIPTION TAR'!D27</f>
        <v>Pistolet</v>
      </c>
      <c r="B32" s="160"/>
      <c r="C32" s="160"/>
      <c r="D32" s="55" t="s">
        <v>49</v>
      </c>
      <c r="E32" s="56"/>
      <c r="F32" s="56"/>
      <c r="G32" s="56"/>
      <c r="H32" s="56"/>
      <c r="I32" s="57"/>
      <c r="J32" s="56">
        <v>1</v>
      </c>
      <c r="K32" s="56">
        <v>1</v>
      </c>
      <c r="L32" s="56"/>
      <c r="M32" s="56"/>
      <c r="N32" s="56"/>
      <c r="O32" s="58">
        <f>SUM(E32:N32)*10</f>
        <v>20</v>
      </c>
      <c r="P32" s="159"/>
      <c r="Q32" s="159"/>
    </row>
    <row r="33" s="75" customFormat="1" ht="2.25" customHeight="1" hidden="1">
      <c r="D33" s="94"/>
    </row>
    <row r="34" spans="1:17" s="75" customFormat="1" ht="12.75" customHeight="1">
      <c r="A34" s="85" t="s">
        <v>71</v>
      </c>
      <c r="B34" s="86" t="s">
        <v>45</v>
      </c>
      <c r="C34" s="86">
        <f>'INSCRIPTION TAR'!F28</f>
        <v>0</v>
      </c>
      <c r="D34" s="43" t="s">
        <v>46</v>
      </c>
      <c r="E34" s="44">
        <v>9</v>
      </c>
      <c r="F34" s="44">
        <v>9</v>
      </c>
      <c r="G34" s="44">
        <v>4</v>
      </c>
      <c r="H34" s="44">
        <v>4</v>
      </c>
      <c r="I34" s="45">
        <v>4</v>
      </c>
      <c r="J34" s="44">
        <v>4</v>
      </c>
      <c r="K34" s="44">
        <v>2</v>
      </c>
      <c r="L34" s="44">
        <v>1</v>
      </c>
      <c r="M34" s="44"/>
      <c r="N34" s="44"/>
      <c r="O34" s="46">
        <f>SUM(E34:N34)</f>
        <v>37</v>
      </c>
      <c r="P34" s="159">
        <f>SUM(O34:O37)</f>
        <v>123</v>
      </c>
      <c r="Q34" s="159"/>
    </row>
    <row r="35" spans="1:17" s="75" customFormat="1" ht="13.5" customHeight="1">
      <c r="A35" s="155" t="str">
        <f>'INSCRIPTION TAR'!C28</f>
        <v>ROUSSELOT Eymerick</v>
      </c>
      <c r="B35" s="155"/>
      <c r="C35" s="155"/>
      <c r="D35" s="47" t="s">
        <v>47</v>
      </c>
      <c r="E35" s="48">
        <v>8</v>
      </c>
      <c r="F35" s="48">
        <v>8</v>
      </c>
      <c r="G35" s="48">
        <v>7</v>
      </c>
      <c r="H35" s="48">
        <v>5</v>
      </c>
      <c r="I35" s="49">
        <v>5</v>
      </c>
      <c r="J35" s="48"/>
      <c r="K35" s="48"/>
      <c r="L35" s="48"/>
      <c r="M35" s="48"/>
      <c r="N35" s="48"/>
      <c r="O35" s="50">
        <f>SUM(E35:N35)</f>
        <v>33</v>
      </c>
      <c r="P35" s="159"/>
      <c r="Q35" s="159"/>
    </row>
    <row r="36" spans="1:17" s="75" customFormat="1" ht="13.5" customHeight="1">
      <c r="A36" s="155"/>
      <c r="B36" s="155"/>
      <c r="C36" s="155"/>
      <c r="D36" s="51" t="s">
        <v>48</v>
      </c>
      <c r="E36" s="52">
        <v>10</v>
      </c>
      <c r="F36" s="52">
        <v>9</v>
      </c>
      <c r="G36" s="52">
        <v>9</v>
      </c>
      <c r="H36" s="52">
        <v>5</v>
      </c>
      <c r="I36" s="53"/>
      <c r="J36" s="52"/>
      <c r="K36" s="52"/>
      <c r="L36" s="52"/>
      <c r="M36" s="52"/>
      <c r="N36" s="52"/>
      <c r="O36" s="54">
        <f>SUM(E36:N36)</f>
        <v>33</v>
      </c>
      <c r="P36" s="159"/>
      <c r="Q36" s="159"/>
    </row>
    <row r="37" spans="1:17" s="75" customFormat="1" ht="13.5" customHeight="1">
      <c r="A37" s="160" t="s">
        <v>12</v>
      </c>
      <c r="B37" s="160"/>
      <c r="C37" s="160"/>
      <c r="D37" s="55" t="s">
        <v>49</v>
      </c>
      <c r="E37" s="56">
        <v>1</v>
      </c>
      <c r="F37" s="56">
        <v>1</v>
      </c>
      <c r="G37" s="56"/>
      <c r="H37" s="56"/>
      <c r="I37" s="57"/>
      <c r="J37" s="56"/>
      <c r="K37" s="56"/>
      <c r="L37" s="56"/>
      <c r="M37" s="56"/>
      <c r="N37" s="56"/>
      <c r="O37" s="58">
        <f>SUM(E37:N37)*10</f>
        <v>20</v>
      </c>
      <c r="P37" s="159"/>
      <c r="Q37" s="159"/>
    </row>
    <row r="38" spans="4:17" s="75" customFormat="1" ht="2.25" customHeight="1" hidden="1">
      <c r="D38" s="94"/>
      <c r="Q38" s="75">
        <v>17</v>
      </c>
    </row>
    <row r="39" spans="1:17" s="75" customFormat="1" ht="12.75" customHeight="1">
      <c r="A39" s="85" t="s">
        <v>72</v>
      </c>
      <c r="B39" s="86" t="s">
        <v>45</v>
      </c>
      <c r="C39" s="86">
        <f>'INSCRIPTION TAR'!F29</f>
        <v>0</v>
      </c>
      <c r="D39" s="43" t="s">
        <v>46</v>
      </c>
      <c r="E39" s="44">
        <v>10</v>
      </c>
      <c r="F39" s="44">
        <v>9</v>
      </c>
      <c r="G39" s="44">
        <v>7</v>
      </c>
      <c r="H39" s="44">
        <v>7</v>
      </c>
      <c r="I39" s="45">
        <v>7</v>
      </c>
      <c r="J39" s="44">
        <v>5</v>
      </c>
      <c r="K39" s="44">
        <v>4</v>
      </c>
      <c r="L39" s="44">
        <v>4</v>
      </c>
      <c r="M39" s="44">
        <v>4</v>
      </c>
      <c r="N39" s="44">
        <v>4</v>
      </c>
      <c r="O39" s="46">
        <f>SUM(E39:N39)</f>
        <v>61</v>
      </c>
      <c r="P39" s="159">
        <f>SUM(O39:O42)</f>
        <v>235</v>
      </c>
      <c r="Q39" s="159">
        <v>1</v>
      </c>
    </row>
    <row r="40" spans="1:17" s="75" customFormat="1" ht="13.5" customHeight="1">
      <c r="A40" s="155" t="str">
        <f>'INSCRIPTION TAR'!C29</f>
        <v>KEM-SENG Eric</v>
      </c>
      <c r="B40" s="155"/>
      <c r="C40" s="155"/>
      <c r="D40" s="47" t="s">
        <v>47</v>
      </c>
      <c r="E40" s="48">
        <v>10</v>
      </c>
      <c r="F40" s="48">
        <v>10</v>
      </c>
      <c r="G40" s="48">
        <v>9</v>
      </c>
      <c r="H40" s="48">
        <v>9</v>
      </c>
      <c r="I40" s="49">
        <v>8</v>
      </c>
      <c r="J40" s="48">
        <v>8</v>
      </c>
      <c r="K40" s="48">
        <v>8</v>
      </c>
      <c r="L40" s="48">
        <v>8</v>
      </c>
      <c r="M40" s="48">
        <v>6</v>
      </c>
      <c r="N40" s="48"/>
      <c r="O40" s="50">
        <f>SUM(E40:N40)</f>
        <v>76</v>
      </c>
      <c r="P40" s="159"/>
      <c r="Q40" s="159"/>
    </row>
    <row r="41" spans="1:17" s="75" customFormat="1" ht="13.5" customHeight="1">
      <c r="A41" s="155"/>
      <c r="B41" s="155"/>
      <c r="C41" s="155"/>
      <c r="D41" s="51" t="s">
        <v>48</v>
      </c>
      <c r="E41" s="52">
        <v>10</v>
      </c>
      <c r="F41" s="52">
        <v>10</v>
      </c>
      <c r="G41" s="52">
        <v>10</v>
      </c>
      <c r="H41" s="52">
        <v>9</v>
      </c>
      <c r="I41" s="53">
        <v>8</v>
      </c>
      <c r="J41" s="52">
        <v>7</v>
      </c>
      <c r="K41" s="52">
        <v>7</v>
      </c>
      <c r="L41" s="52">
        <v>7</v>
      </c>
      <c r="M41" s="52">
        <v>5</v>
      </c>
      <c r="N41" s="52">
        <v>5</v>
      </c>
      <c r="O41" s="54">
        <f>SUM(E41:N41)</f>
        <v>78</v>
      </c>
      <c r="P41" s="159"/>
      <c r="Q41" s="159"/>
    </row>
    <row r="42" spans="1:17" s="75" customFormat="1" ht="13.5" customHeight="1">
      <c r="A42" s="160" t="str">
        <f>'INSCRIPTION TAR'!D29</f>
        <v>Revolver</v>
      </c>
      <c r="B42" s="160"/>
      <c r="C42" s="160"/>
      <c r="D42" s="55" t="s">
        <v>49</v>
      </c>
      <c r="E42" s="56">
        <v>1</v>
      </c>
      <c r="F42" s="56"/>
      <c r="G42" s="56"/>
      <c r="H42" s="56"/>
      <c r="I42" s="57"/>
      <c r="J42" s="56">
        <v>1</v>
      </c>
      <c r="K42" s="56"/>
      <c r="L42" s="56"/>
      <c r="M42" s="56"/>
      <c r="N42" s="56"/>
      <c r="O42" s="58">
        <f>SUM(E42:N42)*10</f>
        <v>20</v>
      </c>
      <c r="P42" s="159"/>
      <c r="Q42" s="159"/>
    </row>
    <row r="43" s="75" customFormat="1" ht="2.25" customHeight="1" hidden="1">
      <c r="D43" s="94"/>
    </row>
    <row r="44" spans="1:17" s="75" customFormat="1" ht="12.75" customHeight="1">
      <c r="A44" s="85" t="s">
        <v>73</v>
      </c>
      <c r="B44" s="86" t="s">
        <v>45</v>
      </c>
      <c r="C44" s="86">
        <f>'INSCRIPTION TAR'!F30</f>
        <v>0</v>
      </c>
      <c r="D44" s="43" t="s">
        <v>46</v>
      </c>
      <c r="E44" s="44">
        <v>8</v>
      </c>
      <c r="F44" s="44">
        <v>7</v>
      </c>
      <c r="G44" s="44">
        <v>5</v>
      </c>
      <c r="H44" s="44">
        <v>4</v>
      </c>
      <c r="I44" s="45">
        <v>3</v>
      </c>
      <c r="J44" s="44">
        <v>2</v>
      </c>
      <c r="K44" s="44">
        <v>1</v>
      </c>
      <c r="L44" s="44"/>
      <c r="M44" s="44"/>
      <c r="N44" s="44"/>
      <c r="O44" s="46">
        <f>SUM(E44:N44)</f>
        <v>30</v>
      </c>
      <c r="P44" s="159">
        <f>SUM(O44:O47)</f>
        <v>156</v>
      </c>
      <c r="Q44" s="159">
        <v>1</v>
      </c>
    </row>
    <row r="45" spans="1:17" s="75" customFormat="1" ht="13.5" customHeight="1">
      <c r="A45" s="155" t="str">
        <f>'INSCRIPTION TAR'!C30</f>
        <v>LAUNAY Françoise</v>
      </c>
      <c r="B45" s="155"/>
      <c r="C45" s="155"/>
      <c r="D45" s="47" t="s">
        <v>47</v>
      </c>
      <c r="E45" s="48">
        <v>9</v>
      </c>
      <c r="F45" s="48">
        <v>8</v>
      </c>
      <c r="G45" s="48">
        <v>7</v>
      </c>
      <c r="H45" s="48">
        <v>6</v>
      </c>
      <c r="I45" s="49">
        <v>5</v>
      </c>
      <c r="J45" s="48">
        <v>5</v>
      </c>
      <c r="K45" s="48"/>
      <c r="L45" s="48"/>
      <c r="M45" s="48"/>
      <c r="N45" s="48"/>
      <c r="O45" s="50">
        <f>SUM(E45:N45)</f>
        <v>40</v>
      </c>
      <c r="P45" s="159"/>
      <c r="Q45" s="159"/>
    </row>
    <row r="46" spans="1:17" s="75" customFormat="1" ht="13.5" customHeight="1">
      <c r="A46" s="155"/>
      <c r="B46" s="155"/>
      <c r="C46" s="155"/>
      <c r="D46" s="51" t="s">
        <v>48</v>
      </c>
      <c r="E46" s="52">
        <v>10</v>
      </c>
      <c r="F46" s="52">
        <v>9</v>
      </c>
      <c r="G46" s="52">
        <v>7</v>
      </c>
      <c r="H46" s="52">
        <v>6</v>
      </c>
      <c r="I46" s="53">
        <v>6</v>
      </c>
      <c r="J46" s="52">
        <v>6</v>
      </c>
      <c r="K46" s="52">
        <v>6</v>
      </c>
      <c r="L46" s="52">
        <v>6</v>
      </c>
      <c r="M46" s="52"/>
      <c r="N46" s="52"/>
      <c r="O46" s="54">
        <f>SUM(E46:N46)</f>
        <v>56</v>
      </c>
      <c r="P46" s="159"/>
      <c r="Q46" s="159"/>
    </row>
    <row r="47" spans="1:17" s="75" customFormat="1" ht="13.5" customHeight="1">
      <c r="A47" s="160" t="str">
        <f>'INSCRIPTION TAR'!D30</f>
        <v>Revolver</v>
      </c>
      <c r="B47" s="160"/>
      <c r="C47" s="160"/>
      <c r="D47" s="55" t="s">
        <v>49</v>
      </c>
      <c r="E47" s="56">
        <v>1</v>
      </c>
      <c r="F47" s="56"/>
      <c r="G47" s="56"/>
      <c r="H47" s="56"/>
      <c r="I47" s="57"/>
      <c r="J47" s="56">
        <v>1</v>
      </c>
      <c r="K47" s="56">
        <v>1</v>
      </c>
      <c r="L47" s="56"/>
      <c r="M47" s="56"/>
      <c r="N47" s="56"/>
      <c r="O47" s="58">
        <f>SUM(E47:N47)*10</f>
        <v>30</v>
      </c>
      <c r="P47" s="159"/>
      <c r="Q47" s="159"/>
    </row>
    <row r="48" s="75" customFormat="1" ht="2.25" customHeight="1" hidden="1">
      <c r="D48" s="94"/>
    </row>
    <row r="49" spans="1:17" s="75" customFormat="1" ht="12.75" customHeight="1">
      <c r="A49" s="85" t="s">
        <v>58</v>
      </c>
      <c r="B49" s="86" t="s">
        <v>45</v>
      </c>
      <c r="C49" s="86">
        <f>'INSCRIPTION TAR'!F31</f>
        <v>0</v>
      </c>
      <c r="D49" s="43" t="s">
        <v>46</v>
      </c>
      <c r="E49" s="44">
        <v>10</v>
      </c>
      <c r="F49" s="44">
        <v>9</v>
      </c>
      <c r="G49" s="44">
        <v>8</v>
      </c>
      <c r="H49" s="44">
        <v>8</v>
      </c>
      <c r="I49" s="45">
        <v>8</v>
      </c>
      <c r="J49" s="44">
        <v>8</v>
      </c>
      <c r="K49" s="44">
        <v>7</v>
      </c>
      <c r="L49" s="44">
        <v>7</v>
      </c>
      <c r="M49" s="44">
        <v>7</v>
      </c>
      <c r="N49" s="44">
        <v>6</v>
      </c>
      <c r="O49" s="46">
        <f>SUM(E49:N49)</f>
        <v>78</v>
      </c>
      <c r="P49" s="159">
        <f>SUM(O49:O52)</f>
        <v>290</v>
      </c>
      <c r="Q49" s="161">
        <v>1</v>
      </c>
    </row>
    <row r="50" spans="1:17" s="75" customFormat="1" ht="13.5" customHeight="1">
      <c r="A50" s="155" t="str">
        <f>'INSCRIPTION TAR'!C31</f>
        <v>ANDOCHE Benoit</v>
      </c>
      <c r="B50" s="155"/>
      <c r="C50" s="155"/>
      <c r="D50" s="47" t="s">
        <v>47</v>
      </c>
      <c r="E50" s="48">
        <v>10</v>
      </c>
      <c r="F50" s="48">
        <v>10</v>
      </c>
      <c r="G50" s="48">
        <v>10</v>
      </c>
      <c r="H50" s="48">
        <v>10</v>
      </c>
      <c r="I50" s="49">
        <v>10</v>
      </c>
      <c r="J50" s="48">
        <v>9</v>
      </c>
      <c r="K50" s="48">
        <v>9</v>
      </c>
      <c r="L50" s="48">
        <v>8</v>
      </c>
      <c r="M50" s="48">
        <v>8</v>
      </c>
      <c r="N50" s="48">
        <v>7</v>
      </c>
      <c r="O50" s="50">
        <f>SUM(E50:N50)</f>
        <v>91</v>
      </c>
      <c r="P50" s="159"/>
      <c r="Q50" s="161"/>
    </row>
    <row r="51" spans="1:17" s="75" customFormat="1" ht="13.5" customHeight="1">
      <c r="A51" s="155"/>
      <c r="B51" s="155"/>
      <c r="C51" s="155"/>
      <c r="D51" s="51" t="s">
        <v>48</v>
      </c>
      <c r="E51" s="52">
        <v>10</v>
      </c>
      <c r="F51" s="52">
        <v>9</v>
      </c>
      <c r="G51" s="52">
        <v>9</v>
      </c>
      <c r="H51" s="52">
        <v>9</v>
      </c>
      <c r="I51" s="53">
        <v>9</v>
      </c>
      <c r="J51" s="52">
        <v>9</v>
      </c>
      <c r="K51" s="52">
        <v>8</v>
      </c>
      <c r="L51" s="52">
        <v>7</v>
      </c>
      <c r="M51" s="52">
        <v>6</v>
      </c>
      <c r="N51" s="52">
        <v>5</v>
      </c>
      <c r="O51" s="54">
        <f>SUM(E51:N51)</f>
        <v>81</v>
      </c>
      <c r="P51" s="159"/>
      <c r="Q51" s="161"/>
    </row>
    <row r="52" spans="1:17" s="75" customFormat="1" ht="13.5" customHeight="1">
      <c r="A52" s="160" t="str">
        <f>'INSCRIPTION TAR'!D31</f>
        <v>Revolver</v>
      </c>
      <c r="B52" s="160"/>
      <c r="C52" s="160"/>
      <c r="D52" s="55" t="s">
        <v>49</v>
      </c>
      <c r="E52" s="56">
        <v>1</v>
      </c>
      <c r="F52" s="56">
        <v>1</v>
      </c>
      <c r="G52" s="56">
        <v>1</v>
      </c>
      <c r="H52" s="56"/>
      <c r="I52" s="57"/>
      <c r="J52" s="56">
        <v>1</v>
      </c>
      <c r="K52" s="56"/>
      <c r="L52" s="56"/>
      <c r="M52" s="56"/>
      <c r="N52" s="56"/>
      <c r="O52" s="58">
        <f>SUM(E52:N52)*10</f>
        <v>40</v>
      </c>
      <c r="P52" s="159"/>
      <c r="Q52" s="161"/>
    </row>
    <row r="53" spans="1:17" s="75" customFormat="1" ht="2.25" customHeight="1" hidden="1">
      <c r="A53" s="95"/>
      <c r="B53" s="95"/>
      <c r="C53" s="95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5"/>
      <c r="Q53" s="98"/>
    </row>
    <row r="54" spans="1:17" ht="12.75" customHeight="1">
      <c r="A54" s="85" t="s">
        <v>59</v>
      </c>
      <c r="B54" s="86" t="s">
        <v>45</v>
      </c>
      <c r="C54" s="86">
        <f>'INSCRIPTION TAR'!F32</f>
        <v>0</v>
      </c>
      <c r="D54" s="43" t="s">
        <v>46</v>
      </c>
      <c r="E54" s="44">
        <v>10</v>
      </c>
      <c r="F54" s="44">
        <v>9</v>
      </c>
      <c r="G54" s="44">
        <v>8</v>
      </c>
      <c r="H54" s="44">
        <v>7</v>
      </c>
      <c r="I54" s="45">
        <v>7</v>
      </c>
      <c r="J54" s="44">
        <v>5</v>
      </c>
      <c r="K54" s="44">
        <v>5</v>
      </c>
      <c r="L54" s="44">
        <v>3</v>
      </c>
      <c r="M54" s="44">
        <v>3</v>
      </c>
      <c r="N54" s="44">
        <v>3</v>
      </c>
      <c r="O54" s="46">
        <f>SUM(E54:N54)</f>
        <v>60</v>
      </c>
      <c r="P54" s="159">
        <f>SUM(O54:O57)</f>
        <v>258</v>
      </c>
      <c r="Q54" s="159">
        <v>3</v>
      </c>
    </row>
    <row r="55" spans="1:17" ht="13.5" customHeight="1">
      <c r="A55" s="155" t="str">
        <f>'INSCRIPTION TAR'!C32</f>
        <v>LEPAGE Cédric</v>
      </c>
      <c r="B55" s="155"/>
      <c r="C55" s="155"/>
      <c r="D55" s="47" t="s">
        <v>47</v>
      </c>
      <c r="E55" s="48">
        <v>10</v>
      </c>
      <c r="F55" s="48">
        <v>10</v>
      </c>
      <c r="G55" s="48">
        <v>9</v>
      </c>
      <c r="H55" s="48">
        <v>8</v>
      </c>
      <c r="I55" s="49">
        <v>8</v>
      </c>
      <c r="J55" s="48">
        <v>8</v>
      </c>
      <c r="K55" s="48">
        <v>7</v>
      </c>
      <c r="L55" s="48">
        <v>7</v>
      </c>
      <c r="M55" s="48">
        <v>6</v>
      </c>
      <c r="N55" s="48">
        <v>6</v>
      </c>
      <c r="O55" s="50">
        <f>SUM(E55:N55)</f>
        <v>79</v>
      </c>
      <c r="P55" s="159"/>
      <c r="Q55" s="159"/>
    </row>
    <row r="56" spans="1:17" ht="13.5" customHeight="1">
      <c r="A56" s="155"/>
      <c r="B56" s="155"/>
      <c r="C56" s="155"/>
      <c r="D56" s="51" t="s">
        <v>48</v>
      </c>
      <c r="E56" s="52">
        <v>10</v>
      </c>
      <c r="F56" s="52">
        <v>10</v>
      </c>
      <c r="G56" s="52">
        <v>10</v>
      </c>
      <c r="H56" s="52">
        <v>9</v>
      </c>
      <c r="I56" s="53">
        <v>7</v>
      </c>
      <c r="J56" s="52">
        <v>7</v>
      </c>
      <c r="K56" s="52">
        <v>7</v>
      </c>
      <c r="L56" s="52">
        <v>7</v>
      </c>
      <c r="M56" s="52">
        <v>6</v>
      </c>
      <c r="N56" s="52">
        <v>6</v>
      </c>
      <c r="O56" s="54">
        <f>SUM(E56:N56)</f>
        <v>79</v>
      </c>
      <c r="P56" s="159"/>
      <c r="Q56" s="159"/>
    </row>
    <row r="57" spans="1:17" s="103" customFormat="1" ht="13.5" customHeight="1">
      <c r="A57" s="162" t="str">
        <f>'INSCRIPTION TAR'!D32</f>
        <v>Revolver</v>
      </c>
      <c r="B57" s="162"/>
      <c r="C57" s="162"/>
      <c r="D57" s="99" t="s">
        <v>49</v>
      </c>
      <c r="E57" s="100">
        <v>1</v>
      </c>
      <c r="F57" s="100">
        <v>1</v>
      </c>
      <c r="G57" s="100"/>
      <c r="H57" s="100"/>
      <c r="I57" s="101"/>
      <c r="J57" s="100">
        <v>1</v>
      </c>
      <c r="K57" s="100">
        <v>1</v>
      </c>
      <c r="L57" s="100">
        <v>0</v>
      </c>
      <c r="M57" s="100"/>
      <c r="N57" s="100"/>
      <c r="O57" s="102">
        <f>SUM(E57:N57)*10</f>
        <v>40</v>
      </c>
      <c r="P57" s="159"/>
      <c r="Q57" s="159"/>
    </row>
    <row r="58" ht="2.25" customHeight="1" hidden="1"/>
    <row r="59" spans="1:17" ht="13.5" customHeight="1">
      <c r="A59" s="85" t="s">
        <v>74</v>
      </c>
      <c r="B59" s="86" t="s">
        <v>45</v>
      </c>
      <c r="C59" s="86">
        <f>'INSCRIPTION TAR'!F33</f>
        <v>0</v>
      </c>
      <c r="D59" s="43" t="s">
        <v>46</v>
      </c>
      <c r="E59" s="44">
        <v>8</v>
      </c>
      <c r="F59" s="44">
        <v>7</v>
      </c>
      <c r="G59" s="44">
        <v>6</v>
      </c>
      <c r="H59" s="44">
        <v>6</v>
      </c>
      <c r="I59" s="45"/>
      <c r="J59" s="44"/>
      <c r="K59" s="44"/>
      <c r="L59" s="44"/>
      <c r="M59" s="44"/>
      <c r="N59" s="44"/>
      <c r="O59" s="46">
        <f>SUM(E59:N59)</f>
        <v>27</v>
      </c>
      <c r="P59" s="159">
        <f>SUM(O59:O62)</f>
        <v>130</v>
      </c>
      <c r="Q59" s="159"/>
    </row>
    <row r="60" spans="1:17" ht="13.5" customHeight="1">
      <c r="A60" s="155" t="str">
        <f>'INSCRIPTION TAR'!C33</f>
        <v>ANTIN Alexia</v>
      </c>
      <c r="B60" s="155"/>
      <c r="C60" s="155"/>
      <c r="D60" s="47" t="s">
        <v>47</v>
      </c>
      <c r="E60" s="48">
        <v>10</v>
      </c>
      <c r="F60" s="48">
        <v>10</v>
      </c>
      <c r="G60" s="48">
        <v>8</v>
      </c>
      <c r="H60" s="48">
        <v>8</v>
      </c>
      <c r="I60" s="49">
        <v>6</v>
      </c>
      <c r="J60" s="48"/>
      <c r="K60" s="48"/>
      <c r="L60" s="48"/>
      <c r="M60" s="48"/>
      <c r="N60" s="48"/>
      <c r="O60" s="50">
        <f>SUM(E60:N60)</f>
        <v>42</v>
      </c>
      <c r="P60" s="159"/>
      <c r="Q60" s="159"/>
    </row>
    <row r="61" spans="1:17" ht="13.5" customHeight="1">
      <c r="A61" s="155"/>
      <c r="B61" s="155"/>
      <c r="C61" s="155"/>
      <c r="D61" s="51" t="s">
        <v>48</v>
      </c>
      <c r="E61" s="52">
        <v>8</v>
      </c>
      <c r="F61" s="52">
        <v>7</v>
      </c>
      <c r="G61" s="52">
        <v>6</v>
      </c>
      <c r="H61" s="52">
        <v>5</v>
      </c>
      <c r="I61" s="53">
        <v>5</v>
      </c>
      <c r="J61" s="52"/>
      <c r="K61" s="52"/>
      <c r="L61" s="52"/>
      <c r="M61" s="52"/>
      <c r="N61" s="52"/>
      <c r="O61" s="54">
        <f>SUM(E61:N61)</f>
        <v>31</v>
      </c>
      <c r="P61" s="159"/>
      <c r="Q61" s="159"/>
    </row>
    <row r="62" spans="1:17" ht="13.5" customHeight="1">
      <c r="A62" s="160" t="s">
        <v>12</v>
      </c>
      <c r="B62" s="160"/>
      <c r="C62" s="160"/>
      <c r="D62" s="55" t="s">
        <v>49</v>
      </c>
      <c r="E62" s="56"/>
      <c r="F62" s="56"/>
      <c r="G62" s="56"/>
      <c r="H62" s="56"/>
      <c r="I62" s="57"/>
      <c r="J62" s="56">
        <v>1</v>
      </c>
      <c r="K62" s="56">
        <v>1</v>
      </c>
      <c r="L62" s="56">
        <v>1</v>
      </c>
      <c r="M62" s="56"/>
      <c r="N62" s="56"/>
      <c r="O62" s="58">
        <f>SUM(E62:N62)*10</f>
        <v>30</v>
      </c>
      <c r="P62" s="159"/>
      <c r="Q62" s="159"/>
    </row>
    <row r="63" ht="2.25" customHeight="1" hidden="1"/>
    <row r="64" spans="1:17" ht="13.5" customHeight="1">
      <c r="A64" s="85" t="s">
        <v>61</v>
      </c>
      <c r="B64" s="86" t="s">
        <v>45</v>
      </c>
      <c r="C64" s="86">
        <f>'INSCRIPTION TAR'!F34</f>
        <v>0</v>
      </c>
      <c r="D64" s="43" t="s">
        <v>46</v>
      </c>
      <c r="E64" s="44">
        <v>3</v>
      </c>
      <c r="F64" s="44">
        <v>2</v>
      </c>
      <c r="G64" s="44">
        <v>2</v>
      </c>
      <c r="H64" s="44">
        <v>1</v>
      </c>
      <c r="I64" s="45">
        <v>1</v>
      </c>
      <c r="J64" s="44">
        <v>2</v>
      </c>
      <c r="K64" s="44"/>
      <c r="L64" s="44"/>
      <c r="M64" s="44"/>
      <c r="N64" s="44"/>
      <c r="O64" s="46">
        <f>SUM(E64:N64)</f>
        <v>11</v>
      </c>
      <c r="P64" s="159">
        <f>SUM(O64:O67)</f>
        <v>94</v>
      </c>
      <c r="Q64" s="159"/>
    </row>
    <row r="65" spans="1:17" ht="13.5" customHeight="1">
      <c r="A65" s="155" t="s">
        <v>20</v>
      </c>
      <c r="B65" s="155"/>
      <c r="C65" s="155"/>
      <c r="D65" s="47" t="s">
        <v>47</v>
      </c>
      <c r="E65" s="48">
        <v>9</v>
      </c>
      <c r="F65" s="48">
        <v>8</v>
      </c>
      <c r="G65" s="48">
        <v>7</v>
      </c>
      <c r="H65" s="48">
        <v>7</v>
      </c>
      <c r="I65" s="49">
        <v>5</v>
      </c>
      <c r="J65" s="48"/>
      <c r="K65" s="48"/>
      <c r="L65" s="48"/>
      <c r="M65" s="48"/>
      <c r="N65" s="48"/>
      <c r="O65" s="50">
        <f>SUM(E65:N65)</f>
        <v>36</v>
      </c>
      <c r="P65" s="159"/>
      <c r="Q65" s="159"/>
    </row>
    <row r="66" spans="1:17" ht="13.5" customHeight="1">
      <c r="A66" s="155"/>
      <c r="B66" s="155"/>
      <c r="C66" s="155"/>
      <c r="D66" s="51" t="s">
        <v>48</v>
      </c>
      <c r="E66" s="52">
        <v>9</v>
      </c>
      <c r="F66" s="52">
        <v>6</v>
      </c>
      <c r="G66" s="52">
        <v>6</v>
      </c>
      <c r="H66" s="52">
        <v>6</v>
      </c>
      <c r="I66" s="53"/>
      <c r="J66" s="52"/>
      <c r="K66" s="52"/>
      <c r="L66" s="52"/>
      <c r="M66" s="52"/>
      <c r="N66" s="52"/>
      <c r="O66" s="54">
        <f>SUM(E66:N66)</f>
        <v>27</v>
      </c>
      <c r="P66" s="159"/>
      <c r="Q66" s="159"/>
    </row>
    <row r="67" spans="1:17" ht="13.5" customHeight="1">
      <c r="A67" s="160" t="str">
        <f>'INSCRIPTION TAR'!D34</f>
        <v>Revolver</v>
      </c>
      <c r="B67" s="160"/>
      <c r="C67" s="160"/>
      <c r="D67" s="55" t="s">
        <v>49</v>
      </c>
      <c r="E67" s="56">
        <v>1</v>
      </c>
      <c r="F67" s="56">
        <v>1</v>
      </c>
      <c r="G67" s="56"/>
      <c r="H67" s="56"/>
      <c r="I67" s="57"/>
      <c r="J67" s="56"/>
      <c r="K67" s="56"/>
      <c r="L67" s="56"/>
      <c r="M67" s="56"/>
      <c r="N67" s="56"/>
      <c r="O67" s="58">
        <f>SUM(E67:N67)*10</f>
        <v>20</v>
      </c>
      <c r="P67" s="159"/>
      <c r="Q67" s="159"/>
    </row>
    <row r="68" ht="5.25" customHeight="1" hidden="1"/>
    <row r="69" spans="1:17" ht="13.5" customHeight="1">
      <c r="A69" s="85" t="s">
        <v>62</v>
      </c>
      <c r="B69" s="86" t="s">
        <v>45</v>
      </c>
      <c r="C69" s="86">
        <f>'INSCRIPTION TAR'!F35</f>
        <v>0</v>
      </c>
      <c r="D69" s="43" t="s">
        <v>46</v>
      </c>
      <c r="E69" s="44"/>
      <c r="F69" s="44"/>
      <c r="G69" s="44"/>
      <c r="H69" s="44"/>
      <c r="I69" s="45"/>
      <c r="J69" s="44"/>
      <c r="K69" s="44"/>
      <c r="L69" s="44"/>
      <c r="M69" s="44"/>
      <c r="N69" s="44"/>
      <c r="O69" s="46">
        <f>SUM(E69:N69)</f>
        <v>0</v>
      </c>
      <c r="P69" s="159">
        <f>SUM(O69:O72)</f>
        <v>0</v>
      </c>
      <c r="Q69" s="159"/>
    </row>
    <row r="70" spans="1:17" ht="13.5" customHeight="1">
      <c r="A70" s="155">
        <f>'INSCRIPTION TAR'!C35</f>
        <v>0</v>
      </c>
      <c r="B70" s="155"/>
      <c r="C70" s="155"/>
      <c r="D70" s="47" t="s">
        <v>47</v>
      </c>
      <c r="E70" s="48"/>
      <c r="F70" s="48"/>
      <c r="G70" s="48"/>
      <c r="H70" s="48"/>
      <c r="I70" s="49"/>
      <c r="J70" s="48"/>
      <c r="K70" s="48"/>
      <c r="L70" s="48"/>
      <c r="M70" s="48"/>
      <c r="N70" s="48"/>
      <c r="O70" s="50">
        <f>SUM(E70:N70)</f>
        <v>0</v>
      </c>
      <c r="P70" s="159"/>
      <c r="Q70" s="159"/>
    </row>
    <row r="71" spans="1:17" ht="13.5" customHeight="1">
      <c r="A71" s="155"/>
      <c r="B71" s="155"/>
      <c r="C71" s="155"/>
      <c r="D71" s="51" t="s">
        <v>48</v>
      </c>
      <c r="E71" s="52"/>
      <c r="F71" s="52"/>
      <c r="G71" s="52"/>
      <c r="H71" s="52"/>
      <c r="I71" s="53"/>
      <c r="J71" s="52"/>
      <c r="K71" s="52"/>
      <c r="L71" s="52"/>
      <c r="M71" s="52"/>
      <c r="N71" s="52"/>
      <c r="O71" s="54">
        <f>SUM(E71:N71)</f>
        <v>0</v>
      </c>
      <c r="P71" s="159"/>
      <c r="Q71" s="159"/>
    </row>
    <row r="72" spans="1:17" ht="13.5" customHeight="1">
      <c r="A72" s="160">
        <f>'INSCRIPTION TAR'!D35</f>
        <v>0</v>
      </c>
      <c r="B72" s="160"/>
      <c r="C72" s="160"/>
      <c r="D72" s="55" t="s">
        <v>49</v>
      </c>
      <c r="E72" s="56"/>
      <c r="F72" s="56"/>
      <c r="G72" s="56"/>
      <c r="H72" s="56"/>
      <c r="I72" s="57"/>
      <c r="J72" s="56"/>
      <c r="K72" s="56"/>
      <c r="L72" s="56"/>
      <c r="M72" s="56"/>
      <c r="N72" s="56"/>
      <c r="O72" s="58">
        <f>SUM(E72:N72)*10</f>
        <v>0</v>
      </c>
      <c r="P72" s="159"/>
      <c r="Q72" s="159"/>
    </row>
    <row r="73" ht="2.25" customHeight="1" hidden="1"/>
    <row r="74" spans="1:17" ht="13.5" customHeight="1">
      <c r="A74" s="85" t="s">
        <v>75</v>
      </c>
      <c r="B74" s="86" t="s">
        <v>45</v>
      </c>
      <c r="C74" s="86">
        <f>'INSCRIPTION TAR'!F76</f>
        <v>0</v>
      </c>
      <c r="D74" s="43" t="s">
        <v>46</v>
      </c>
      <c r="E74" s="44"/>
      <c r="F74" s="44"/>
      <c r="G74" s="44"/>
      <c r="H74" s="44"/>
      <c r="I74" s="45"/>
      <c r="J74" s="44"/>
      <c r="K74" s="44"/>
      <c r="L74" s="44"/>
      <c r="M74" s="44"/>
      <c r="N74" s="44"/>
      <c r="O74" s="46">
        <f>SUM(E74:N74)</f>
        <v>0</v>
      </c>
      <c r="P74" s="159">
        <f>SUM(O74:O77)</f>
        <v>0</v>
      </c>
      <c r="Q74" s="159"/>
    </row>
    <row r="75" spans="1:17" ht="13.5" customHeight="1">
      <c r="A75" s="155">
        <f>'INSCRIPTION TAR'!C76</f>
        <v>0</v>
      </c>
      <c r="B75" s="155"/>
      <c r="C75" s="155"/>
      <c r="D75" s="47" t="s">
        <v>47</v>
      </c>
      <c r="E75" s="48"/>
      <c r="F75" s="48"/>
      <c r="G75" s="48"/>
      <c r="H75" s="48"/>
      <c r="I75" s="49"/>
      <c r="J75" s="48"/>
      <c r="K75" s="48"/>
      <c r="L75" s="48"/>
      <c r="M75" s="48"/>
      <c r="N75" s="48"/>
      <c r="O75" s="50">
        <f>SUM(E75:N75)</f>
        <v>0</v>
      </c>
      <c r="P75" s="159"/>
      <c r="Q75" s="159"/>
    </row>
    <row r="76" spans="1:17" ht="13.5" customHeight="1">
      <c r="A76" s="155"/>
      <c r="B76" s="155"/>
      <c r="C76" s="155"/>
      <c r="D76" s="51" t="s">
        <v>48</v>
      </c>
      <c r="E76" s="52"/>
      <c r="F76" s="52"/>
      <c r="G76" s="52"/>
      <c r="H76" s="52"/>
      <c r="I76" s="53"/>
      <c r="J76" s="52"/>
      <c r="K76" s="52"/>
      <c r="L76" s="52"/>
      <c r="M76" s="52"/>
      <c r="N76" s="52"/>
      <c r="O76" s="54">
        <f>SUM(E76:N76)</f>
        <v>0</v>
      </c>
      <c r="P76" s="159"/>
      <c r="Q76" s="159"/>
    </row>
    <row r="77" spans="1:17" ht="13.5" customHeight="1">
      <c r="A77" s="160">
        <f>'INSCRIPTION TAR'!D76</f>
        <v>0</v>
      </c>
      <c r="B77" s="160"/>
      <c r="C77" s="160"/>
      <c r="D77" s="55" t="s">
        <v>49</v>
      </c>
      <c r="E77" s="56"/>
      <c r="F77" s="56"/>
      <c r="G77" s="56"/>
      <c r="H77" s="56"/>
      <c r="I77" s="57"/>
      <c r="J77" s="56"/>
      <c r="K77" s="56"/>
      <c r="L77" s="56"/>
      <c r="M77" s="56"/>
      <c r="N77" s="56"/>
      <c r="O77" s="58">
        <f>SUM(E77:N77)*10</f>
        <v>0</v>
      </c>
      <c r="P77" s="159"/>
      <c r="Q77" s="159"/>
    </row>
  </sheetData>
  <sheetProtection selectLockedCells="1" selectUnlockedCells="1"/>
  <mergeCells count="64">
    <mergeCell ref="P69:P72"/>
    <mergeCell ref="Q69:Q72"/>
    <mergeCell ref="A70:C71"/>
    <mergeCell ref="A72:C72"/>
    <mergeCell ref="P74:P77"/>
    <mergeCell ref="Q74:Q77"/>
    <mergeCell ref="A75:C76"/>
    <mergeCell ref="A77:C77"/>
    <mergeCell ref="P59:P62"/>
    <mergeCell ref="Q59:Q62"/>
    <mergeCell ref="A60:C61"/>
    <mergeCell ref="A62:C62"/>
    <mergeCell ref="P64:P67"/>
    <mergeCell ref="Q64:Q67"/>
    <mergeCell ref="A65:C66"/>
    <mergeCell ref="A67:C67"/>
    <mergeCell ref="P49:P52"/>
    <mergeCell ref="Q49:Q52"/>
    <mergeCell ref="A50:C51"/>
    <mergeCell ref="A52:C52"/>
    <mergeCell ref="P54:P57"/>
    <mergeCell ref="Q54:Q57"/>
    <mergeCell ref="A55:C56"/>
    <mergeCell ref="A57:C57"/>
    <mergeCell ref="P39:P42"/>
    <mergeCell ref="Q39:Q42"/>
    <mergeCell ref="A40:C41"/>
    <mergeCell ref="A42:C42"/>
    <mergeCell ref="P44:P47"/>
    <mergeCell ref="Q44:Q47"/>
    <mergeCell ref="A45:C46"/>
    <mergeCell ref="A47:C47"/>
    <mergeCell ref="P29:P32"/>
    <mergeCell ref="Q29:Q32"/>
    <mergeCell ref="A30:C31"/>
    <mergeCell ref="A32:C32"/>
    <mergeCell ref="P34:P37"/>
    <mergeCell ref="Q34:Q37"/>
    <mergeCell ref="A35:C36"/>
    <mergeCell ref="A37:C37"/>
    <mergeCell ref="P19:P22"/>
    <mergeCell ref="Q19:Q22"/>
    <mergeCell ref="A20:C21"/>
    <mergeCell ref="A22:C22"/>
    <mergeCell ref="P24:P27"/>
    <mergeCell ref="Q24:Q27"/>
    <mergeCell ref="A25:C26"/>
    <mergeCell ref="A27:C27"/>
    <mergeCell ref="P9:P12"/>
    <mergeCell ref="Q9:Q12"/>
    <mergeCell ref="A10:C11"/>
    <mergeCell ref="A12:C12"/>
    <mergeCell ref="P14:P17"/>
    <mergeCell ref="Q14:Q17"/>
    <mergeCell ref="A15:C16"/>
    <mergeCell ref="A17:C17"/>
    <mergeCell ref="A1:K1"/>
    <mergeCell ref="L1:Q1"/>
    <mergeCell ref="A3:B3"/>
    <mergeCell ref="D3:N3"/>
    <mergeCell ref="P4:P7"/>
    <mergeCell ref="Q4:Q7"/>
    <mergeCell ref="A5:C6"/>
    <mergeCell ref="A7:C7"/>
  </mergeCells>
  <printOptions horizontalCentered="1"/>
  <pageMargins left="0" right="0" top="0" bottom="0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Zeros="0" zoomScale="130" zoomScaleNormal="130" zoomScaleSheetLayoutView="100" zoomScalePageLayoutView="0" workbookViewId="0" topLeftCell="A28">
      <selection activeCell="A4" sqref="A4"/>
    </sheetView>
  </sheetViews>
  <sheetFormatPr defaultColWidth="11.57421875" defaultRowHeight="19.5" customHeight="1"/>
  <cols>
    <col min="1" max="1" width="9.28125" style="16" customWidth="1"/>
    <col min="2" max="2" width="30.421875" style="16" customWidth="1"/>
    <col min="3" max="4" width="0" style="16" hidden="1" customWidth="1"/>
    <col min="5" max="5" width="15.57421875" style="16" customWidth="1"/>
    <col min="6" max="6" width="12.8515625" style="16" customWidth="1"/>
    <col min="7" max="7" width="13.7109375" style="16" customWidth="1"/>
    <col min="8" max="8" width="0" style="16" hidden="1" customWidth="1"/>
    <col min="9" max="9" width="8.28125" style="15" customWidth="1"/>
    <col min="10" max="10" width="21.00390625" style="15" customWidth="1"/>
    <col min="11" max="11" width="4.7109375" style="15" customWidth="1"/>
    <col min="12" max="12" width="11.57421875" style="15" customWidth="1"/>
    <col min="13" max="16384" width="11.57421875" style="16" customWidth="1"/>
  </cols>
  <sheetData>
    <row r="1" spans="1:7" ht="15.75" customHeight="1">
      <c r="A1" s="163" t="s">
        <v>76</v>
      </c>
      <c r="B1" s="163"/>
      <c r="C1" s="163"/>
      <c r="D1" s="163"/>
      <c r="E1" s="163"/>
      <c r="F1" s="163"/>
      <c r="G1" s="163"/>
    </row>
    <row r="2" spans="1:8" ht="15.75" customHeight="1">
      <c r="A2" s="164" t="s">
        <v>77</v>
      </c>
      <c r="B2" s="164"/>
      <c r="C2" s="104"/>
      <c r="D2" s="104"/>
      <c r="E2" s="165">
        <f>'INSCRIPTION TAR'!E1</f>
        <v>42322</v>
      </c>
      <c r="F2" s="165"/>
      <c r="G2" s="165"/>
      <c r="H2"/>
    </row>
    <row r="3" ht="5.25" customHeight="1"/>
    <row r="4" spans="1:11" ht="15" customHeight="1">
      <c r="A4" s="105" t="s">
        <v>78</v>
      </c>
      <c r="B4" s="106" t="s">
        <v>79</v>
      </c>
      <c r="C4" s="106"/>
      <c r="D4" s="106"/>
      <c r="E4" s="106" t="s">
        <v>3</v>
      </c>
      <c r="F4" s="107" t="s">
        <v>80</v>
      </c>
      <c r="G4" s="107" t="s">
        <v>81</v>
      </c>
      <c r="H4" s="107" t="s">
        <v>82</v>
      </c>
      <c r="I4" s="166" t="s">
        <v>83</v>
      </c>
      <c r="J4" s="166"/>
      <c r="K4" s="166"/>
    </row>
    <row r="5" spans="1:8" ht="8.25" customHeight="1">
      <c r="A5" s="108"/>
      <c r="B5" s="109"/>
      <c r="C5" s="109"/>
      <c r="D5" s="109"/>
      <c r="E5" s="109"/>
      <c r="F5" s="109"/>
      <c r="G5" s="110"/>
      <c r="H5" s="110"/>
    </row>
    <row r="6" spans="1:11" ht="13.5" customHeight="1">
      <c r="A6" s="111">
        <v>1</v>
      </c>
      <c r="B6" s="112" t="str">
        <f>'SERIE N° 1'!A40</f>
        <v>AMICE Denis</v>
      </c>
      <c r="C6" s="112"/>
      <c r="D6" s="112"/>
      <c r="E6" s="112" t="str">
        <f>'SERIE N° 1'!A42</f>
        <v>Revolver</v>
      </c>
      <c r="F6" s="112">
        <f>'SERIE N° 1'!P39</f>
        <v>336</v>
      </c>
      <c r="G6" s="113">
        <f>'SERIE N° 1'!Q39</f>
        <v>1</v>
      </c>
      <c r="H6" s="110">
        <f aca="true" t="shared" si="0" ref="H6:H16">G6</f>
        <v>1</v>
      </c>
      <c r="I6" s="167" t="s">
        <v>84</v>
      </c>
      <c r="J6" s="167"/>
      <c r="K6" s="167"/>
    </row>
    <row r="7" spans="1:11" ht="13.5" customHeight="1">
      <c r="A7" s="111">
        <v>2</v>
      </c>
      <c r="B7" s="112" t="str">
        <f>'SERIE N° 1'!A45</f>
        <v>CANNELLA Fred</v>
      </c>
      <c r="C7" s="112"/>
      <c r="D7" s="112"/>
      <c r="E7" s="112" t="str">
        <f>'SERIE N° 1'!A47</f>
        <v>Revolver</v>
      </c>
      <c r="F7" s="112">
        <f>'SERIE N° 1'!P44</f>
        <v>316</v>
      </c>
      <c r="G7" s="113">
        <f>'SERIE N° 1'!Q44</f>
        <v>2</v>
      </c>
      <c r="H7" s="110">
        <f t="shared" si="0"/>
        <v>2</v>
      </c>
      <c r="I7" s="114" t="s">
        <v>85</v>
      </c>
      <c r="J7" s="15" t="s">
        <v>86</v>
      </c>
      <c r="K7" s="15">
        <v>87</v>
      </c>
    </row>
    <row r="8" spans="1:11" ht="13.5" customHeight="1">
      <c r="A8" s="111">
        <v>3</v>
      </c>
      <c r="B8" s="115" t="str">
        <f>'SERIE N°2'!A20</f>
        <v>MICHEL-VILLAZ Didier</v>
      </c>
      <c r="C8" s="115"/>
      <c r="D8" s="115"/>
      <c r="E8" s="115" t="str">
        <f>'SERIE N°2'!A22</f>
        <v>Revolver</v>
      </c>
      <c r="F8" s="115">
        <f>'SERIE N°2'!P19</f>
        <v>293</v>
      </c>
      <c r="G8" s="116">
        <f>'SERIE N°2'!Q19</f>
        <v>2</v>
      </c>
      <c r="H8" s="110">
        <f t="shared" si="0"/>
        <v>2</v>
      </c>
      <c r="I8" s="114" t="s">
        <v>85</v>
      </c>
      <c r="J8" s="15" t="s">
        <v>87</v>
      </c>
      <c r="K8" s="15">
        <v>87</v>
      </c>
    </row>
    <row r="9" spans="1:11" ht="13.5" customHeight="1">
      <c r="A9" s="111">
        <v>4</v>
      </c>
      <c r="B9" s="117" t="str">
        <f>'SERIE N°2'!A50</f>
        <v>ANDOCHE Benoit</v>
      </c>
      <c r="C9" s="117"/>
      <c r="D9" s="117"/>
      <c r="E9" s="115" t="str">
        <f>'SERIE N°2'!A52</f>
        <v>Revolver</v>
      </c>
      <c r="F9" s="115">
        <f>'SERIE N°2'!P49</f>
        <v>290</v>
      </c>
      <c r="G9" s="116">
        <f>'SERIE N°2'!Q49</f>
        <v>1</v>
      </c>
      <c r="H9" s="110">
        <f t="shared" si="0"/>
        <v>1</v>
      </c>
      <c r="I9" s="114" t="s">
        <v>88</v>
      </c>
      <c r="J9" s="15" t="s">
        <v>89</v>
      </c>
      <c r="K9" s="15">
        <v>86</v>
      </c>
    </row>
    <row r="10" spans="1:9" ht="13.5" customHeight="1">
      <c r="A10" s="111">
        <v>5</v>
      </c>
      <c r="B10" s="115" t="str">
        <f>'SERIE N°2'!A5</f>
        <v>MOREZZI Alex</v>
      </c>
      <c r="C10" s="115"/>
      <c r="D10" s="115"/>
      <c r="E10" s="115" t="str">
        <f>'SERIE N°2'!A7</f>
        <v>Revolver</v>
      </c>
      <c r="F10" s="115">
        <f>'SERIE N°2'!P4</f>
        <v>289</v>
      </c>
      <c r="G10" s="116">
        <f>'SERIE N°2'!Q4</f>
        <v>2</v>
      </c>
      <c r="H10" s="110">
        <f t="shared" si="0"/>
        <v>2</v>
      </c>
      <c r="I10" s="118"/>
    </row>
    <row r="11" spans="1:9" ht="13.5" customHeight="1">
      <c r="A11" s="111">
        <v>6</v>
      </c>
      <c r="B11" s="112" t="s">
        <v>14</v>
      </c>
      <c r="C11" s="112"/>
      <c r="D11" s="112"/>
      <c r="E11" s="112" t="s">
        <v>12</v>
      </c>
      <c r="F11" s="112">
        <v>284</v>
      </c>
      <c r="G11" s="113">
        <v>1</v>
      </c>
      <c r="H11" s="110">
        <f t="shared" si="0"/>
        <v>1</v>
      </c>
      <c r="I11" s="118"/>
    </row>
    <row r="12" spans="1:9" ht="13.5" customHeight="1">
      <c r="A12" s="111">
        <v>7</v>
      </c>
      <c r="B12" s="112" t="str">
        <f>'SERIE N° 1'!A5</f>
        <v>LE PRADO Christian</v>
      </c>
      <c r="C12" s="112"/>
      <c r="D12" s="112"/>
      <c r="E12" s="112" t="str">
        <f>'SERIE N° 1'!A7</f>
        <v>Revolver</v>
      </c>
      <c r="F12" s="112">
        <f>'SERIE N° 1'!P4</f>
        <v>270</v>
      </c>
      <c r="G12" s="113">
        <f>'SERIE N° 1'!Q4</f>
        <v>0</v>
      </c>
      <c r="H12" s="110">
        <f t="shared" si="0"/>
        <v>0</v>
      </c>
      <c r="I12" s="118"/>
    </row>
    <row r="13" spans="1:11" ht="13.5" customHeight="1">
      <c r="A13" s="111">
        <v>8</v>
      </c>
      <c r="B13" s="112" t="str">
        <f>'SERIE N° 1'!A75</f>
        <v>VIDAILLAC Philippe</v>
      </c>
      <c r="C13" s="112"/>
      <c r="D13" s="112"/>
      <c r="E13" s="112" t="str">
        <f>'SERIE N° 1'!A77</f>
        <v>Pistolet</v>
      </c>
      <c r="F13" s="112">
        <f>'SERIE N° 1'!P74</f>
        <v>270</v>
      </c>
      <c r="G13" s="113">
        <f>'SERIE N° 1'!Q74</f>
        <v>1</v>
      </c>
      <c r="H13" s="110">
        <f t="shared" si="0"/>
        <v>1</v>
      </c>
      <c r="I13" s="167" t="s">
        <v>90</v>
      </c>
      <c r="J13" s="167"/>
      <c r="K13" s="167"/>
    </row>
    <row r="14" spans="1:11" ht="13.5" customHeight="1">
      <c r="A14" s="111">
        <v>9</v>
      </c>
      <c r="B14" s="115" t="str">
        <f>'SERIE N°2'!A25</f>
        <v>BAUDOUIN Bernard</v>
      </c>
      <c r="C14" s="115"/>
      <c r="D14" s="115"/>
      <c r="E14" s="115" t="str">
        <f>'SERIE N°2'!A27</f>
        <v>Pistolet</v>
      </c>
      <c r="F14" s="115">
        <f>'SERIE N°2'!P24</f>
        <v>270</v>
      </c>
      <c r="G14" s="116">
        <f>'SERIE N°2'!Q24</f>
        <v>1</v>
      </c>
      <c r="H14" s="110">
        <f t="shared" si="0"/>
        <v>1</v>
      </c>
      <c r="I14" s="114" t="s">
        <v>85</v>
      </c>
      <c r="J14" s="15" t="s">
        <v>91</v>
      </c>
      <c r="K14" s="15">
        <v>91</v>
      </c>
    </row>
    <row r="15" spans="1:11" ht="13.5" customHeight="1">
      <c r="A15" s="111">
        <v>10</v>
      </c>
      <c r="B15" s="119" t="str">
        <f>'SERIE N° 1'!A60</f>
        <v>GERVOLINO Robert</v>
      </c>
      <c r="C15" s="119"/>
      <c r="D15" s="119"/>
      <c r="E15" s="119" t="str">
        <f>'SERIE N° 1'!A62</f>
        <v>Revolver</v>
      </c>
      <c r="F15" s="119">
        <f>'SERIE N° 1'!P59</f>
        <v>267</v>
      </c>
      <c r="G15" s="113">
        <f>'SERIE N° 1'!Q59</f>
        <v>3</v>
      </c>
      <c r="H15" s="110">
        <f t="shared" si="0"/>
        <v>3</v>
      </c>
      <c r="I15" s="114" t="s">
        <v>85</v>
      </c>
      <c r="J15" s="15" t="s">
        <v>92</v>
      </c>
      <c r="K15" s="15">
        <v>91</v>
      </c>
    </row>
    <row r="16" spans="1:11" ht="13.5" customHeight="1">
      <c r="A16" s="111">
        <v>11</v>
      </c>
      <c r="B16" s="117" t="str">
        <f>'SERIE N°2'!A55</f>
        <v>LEPAGE Cédric</v>
      </c>
      <c r="C16" s="117"/>
      <c r="D16" s="117"/>
      <c r="E16" s="115" t="str">
        <f>'SERIE N°2'!A57</f>
        <v>Revolver</v>
      </c>
      <c r="F16" s="115">
        <f>'SERIE N°2'!P54</f>
        <v>258</v>
      </c>
      <c r="G16" s="116">
        <f>'SERIE N°2'!Q54</f>
        <v>3</v>
      </c>
      <c r="H16" s="110">
        <f t="shared" si="0"/>
        <v>3</v>
      </c>
      <c r="I16" s="15" t="s">
        <v>88</v>
      </c>
      <c r="J16" s="15" t="s">
        <v>93</v>
      </c>
      <c r="K16" s="15">
        <v>89</v>
      </c>
    </row>
    <row r="17" spans="1:8" ht="13.5" customHeight="1">
      <c r="A17" s="111">
        <v>12</v>
      </c>
      <c r="B17" s="112" t="str">
        <f>'SERIE N° 1'!A15</f>
        <v>BAUDOUIN Nanci</v>
      </c>
      <c r="C17" s="112"/>
      <c r="D17" s="112"/>
      <c r="E17" s="112" t="str">
        <f>'SERIE N° 1'!A17</f>
        <v>Revolver</v>
      </c>
      <c r="F17" s="112">
        <f>'SERIE N° 1'!P14</f>
        <v>253</v>
      </c>
      <c r="G17" s="113">
        <f>'SERIE N° 1'!Q14</f>
        <v>0</v>
      </c>
      <c r="H17" s="110" t="e">
        <f>#REF!</f>
        <v>#REF!</v>
      </c>
    </row>
    <row r="18" spans="1:11" ht="13.5" customHeight="1">
      <c r="A18" s="120">
        <v>13</v>
      </c>
      <c r="B18" s="112" t="str">
        <f>'SERIE N° 1'!A35</f>
        <v>AMICE Rémy</v>
      </c>
      <c r="C18" s="112"/>
      <c r="D18" s="112"/>
      <c r="E18" s="112" t="str">
        <f>'SERIE N° 1'!A37</f>
        <v>Revolver</v>
      </c>
      <c r="F18" s="112">
        <f>'SERIE N° 1'!P34</f>
        <v>241</v>
      </c>
      <c r="G18" s="113">
        <f>'SERIE N° 1'!Q34</f>
        <v>0</v>
      </c>
      <c r="H18" s="110">
        <f>G17</f>
        <v>0</v>
      </c>
      <c r="I18" s="167" t="s">
        <v>94</v>
      </c>
      <c r="J18" s="167"/>
      <c r="K18" s="167"/>
    </row>
    <row r="19" spans="1:11" ht="13.5" customHeight="1">
      <c r="A19" s="111">
        <v>14</v>
      </c>
      <c r="B19" s="115" t="str">
        <f>'SERIE N°2'!A10</f>
        <v>LECONTE Arnaud</v>
      </c>
      <c r="C19" s="115"/>
      <c r="D19" s="115"/>
      <c r="E19" s="115" t="str">
        <f>'SERIE N°2'!A12</f>
        <v>Revolver</v>
      </c>
      <c r="F19" s="115">
        <f>'SERIE N°2'!P9</f>
        <v>238</v>
      </c>
      <c r="G19" s="116">
        <f>'SERIE N°2'!Q9</f>
        <v>1</v>
      </c>
      <c r="H19" s="110">
        <f aca="true" t="shared" si="1" ref="H19:H27">G19</f>
        <v>1</v>
      </c>
      <c r="I19" s="114" t="s">
        <v>85</v>
      </c>
      <c r="J19" s="15" t="s">
        <v>86</v>
      </c>
      <c r="K19" s="15">
        <v>86</v>
      </c>
    </row>
    <row r="20" spans="1:11" ht="13.5" customHeight="1">
      <c r="A20" s="111">
        <v>15</v>
      </c>
      <c r="B20" s="117" t="str">
        <f>'SERIE N°2'!A40</f>
        <v>KEM-SENG Eric</v>
      </c>
      <c r="C20" s="117"/>
      <c r="D20" s="117"/>
      <c r="E20" s="115" t="str">
        <f>'SERIE N°2'!A42</f>
        <v>Revolver</v>
      </c>
      <c r="F20" s="115">
        <f>'SERIE N°2'!P39</f>
        <v>235</v>
      </c>
      <c r="G20" s="116">
        <f>'SERIE N°2'!Q39</f>
        <v>1</v>
      </c>
      <c r="H20" s="110">
        <f t="shared" si="1"/>
        <v>1</v>
      </c>
      <c r="I20" s="114" t="s">
        <v>95</v>
      </c>
      <c r="J20" s="15" t="s">
        <v>89</v>
      </c>
      <c r="K20" s="15">
        <v>84</v>
      </c>
    </row>
    <row r="21" spans="1:11" ht="13.5" customHeight="1">
      <c r="A21" s="111">
        <v>16</v>
      </c>
      <c r="B21" s="112" t="str">
        <f>'SERIE N° 1'!A25</f>
        <v>KEM-SENG Bruno</v>
      </c>
      <c r="C21" s="112"/>
      <c r="D21" s="112"/>
      <c r="E21" s="112" t="str">
        <f>'SERIE N° 1'!A27</f>
        <v>Pistolet</v>
      </c>
      <c r="F21" s="112">
        <f>'SERIE N° 1'!P24</f>
        <v>231</v>
      </c>
      <c r="G21" s="113">
        <f>'SERIE N° 1'!Q24</f>
        <v>0</v>
      </c>
      <c r="H21" s="110">
        <f t="shared" si="1"/>
        <v>0</v>
      </c>
      <c r="I21" s="114" t="s">
        <v>88</v>
      </c>
      <c r="J21" s="15" t="s">
        <v>91</v>
      </c>
      <c r="K21" s="15">
        <v>83</v>
      </c>
    </row>
    <row r="22" spans="1:11" ht="13.5" customHeight="1">
      <c r="A22" s="111">
        <v>17</v>
      </c>
      <c r="B22" s="115" t="str">
        <f>'SERIE N°2'!A15</f>
        <v>GARCIA Yann</v>
      </c>
      <c r="C22" s="115"/>
      <c r="D22" s="115"/>
      <c r="E22" s="115" t="str">
        <f>'SERIE N°2'!A17</f>
        <v>REVOLVER</v>
      </c>
      <c r="F22" s="115">
        <f>'SERIE N°2'!P14</f>
        <v>214</v>
      </c>
      <c r="G22" s="116">
        <f>'SERIE N°2'!Q14</f>
        <v>0</v>
      </c>
      <c r="H22" s="110">
        <f t="shared" si="1"/>
        <v>0</v>
      </c>
      <c r="J22" s="15" t="s">
        <v>96</v>
      </c>
      <c r="K22" s="15">
        <v>83</v>
      </c>
    </row>
    <row r="23" spans="1:8" ht="13.5" customHeight="1">
      <c r="A23" s="111">
        <v>18</v>
      </c>
      <c r="B23" s="121" t="str">
        <f>'SERIE N° 1'!A70</f>
        <v>MARON Patrick</v>
      </c>
      <c r="C23" s="121"/>
      <c r="D23" s="121"/>
      <c r="E23" s="121" t="str">
        <f>'SERIE N° 1'!A72</f>
        <v>Revolver</v>
      </c>
      <c r="F23" s="121">
        <f>'SERIE N° 1'!P69</f>
        <v>205</v>
      </c>
      <c r="G23" s="113">
        <f>'SERIE N° 1'!Q69</f>
        <v>1</v>
      </c>
      <c r="H23" s="110">
        <f t="shared" si="1"/>
        <v>1</v>
      </c>
    </row>
    <row r="24" spans="1:11" ht="13.5" customHeight="1">
      <c r="A24" s="111">
        <v>19</v>
      </c>
      <c r="B24" s="112" t="str">
        <f>'SERIE N° 1'!A50</f>
        <v>TINORUA Richard</v>
      </c>
      <c r="C24" s="112"/>
      <c r="D24" s="112"/>
      <c r="E24" s="112" t="str">
        <f>'SERIE N° 1'!A52</f>
        <v>Revolver</v>
      </c>
      <c r="F24" s="112">
        <f>'SERIE N° 1'!P49</f>
        <v>199</v>
      </c>
      <c r="G24" s="122">
        <f>'SERIE N° 1'!Q49</f>
        <v>0</v>
      </c>
      <c r="H24" s="110">
        <f t="shared" si="1"/>
        <v>0</v>
      </c>
      <c r="I24" s="167" t="s">
        <v>97</v>
      </c>
      <c r="J24" s="167"/>
      <c r="K24" s="167"/>
    </row>
    <row r="25" spans="1:11" ht="13.5" customHeight="1">
      <c r="A25" s="111">
        <v>20</v>
      </c>
      <c r="B25" s="112" t="str">
        <f>'SERIE N° 1'!A65</f>
        <v>SANCHEZ Julien</v>
      </c>
      <c r="C25" s="112"/>
      <c r="D25" s="112"/>
      <c r="E25" s="112" t="str">
        <f>'SERIE N° 1'!A67</f>
        <v>Pistolet</v>
      </c>
      <c r="F25" s="112">
        <f>'SERIE N° 1'!P64</f>
        <v>192</v>
      </c>
      <c r="G25" s="123">
        <f>'SERIE N° 1'!Q64</f>
        <v>0</v>
      </c>
      <c r="H25" s="110">
        <f t="shared" si="1"/>
        <v>0</v>
      </c>
      <c r="I25" s="114" t="s">
        <v>85</v>
      </c>
      <c r="J25" s="15" t="s">
        <v>91</v>
      </c>
      <c r="K25" s="15">
        <v>8</v>
      </c>
    </row>
    <row r="26" spans="1:11" ht="13.5" customHeight="1">
      <c r="A26" s="111">
        <v>21</v>
      </c>
      <c r="B26" s="112" t="str">
        <f>'SERIE N° 1'!A20</f>
        <v>DOVIL Cathy</v>
      </c>
      <c r="C26" s="112"/>
      <c r="D26" s="112"/>
      <c r="E26" s="112" t="str">
        <f>'SERIE N° 1'!A22</f>
        <v>Pistolet</v>
      </c>
      <c r="F26" s="112">
        <f>'SERIE N° 1'!P19</f>
        <v>191</v>
      </c>
      <c r="G26" s="113">
        <f>'SERIE N° 1'!Q19</f>
        <v>1</v>
      </c>
      <c r="H26" s="124">
        <f t="shared" si="1"/>
        <v>1</v>
      </c>
      <c r="I26" s="114" t="s">
        <v>95</v>
      </c>
      <c r="J26" s="15" t="s">
        <v>96</v>
      </c>
      <c r="K26" s="15">
        <v>7</v>
      </c>
    </row>
    <row r="27" spans="1:11" ht="13.5" customHeight="1">
      <c r="A27" s="111">
        <v>22</v>
      </c>
      <c r="B27" s="112" t="str">
        <f>'SERIE N° 1'!A10</f>
        <v>DUPUY Heinrich</v>
      </c>
      <c r="C27" s="112"/>
      <c r="D27" s="112"/>
      <c r="E27" s="112" t="str">
        <f>'SERIE N° 1'!A12</f>
        <v>Revolver</v>
      </c>
      <c r="F27" s="112">
        <f>'SERIE N° 1'!P9</f>
        <v>190</v>
      </c>
      <c r="G27" s="113">
        <f>'SERIE N° 1'!Q9</f>
        <v>1</v>
      </c>
      <c r="H27" s="124">
        <f t="shared" si="1"/>
        <v>1</v>
      </c>
      <c r="I27" s="114" t="s">
        <v>88</v>
      </c>
      <c r="J27" s="15" t="s">
        <v>98</v>
      </c>
      <c r="K27" s="15">
        <v>6</v>
      </c>
    </row>
    <row r="28" spans="1:11" ht="13.5" customHeight="1">
      <c r="A28" s="111">
        <v>23</v>
      </c>
      <c r="B28" s="117" t="str">
        <f>'SERIE N°2'!A45</f>
        <v>LAUNAY Françoise</v>
      </c>
      <c r="C28" s="117"/>
      <c r="D28" s="117"/>
      <c r="E28" s="115" t="str">
        <f>'SERIE N°2'!A47</f>
        <v>Revolver</v>
      </c>
      <c r="F28" s="115">
        <f>'SERIE N°2'!P44</f>
        <v>156</v>
      </c>
      <c r="G28" s="116">
        <f>'SERIE N°2'!Q44</f>
        <v>1</v>
      </c>
      <c r="H28" s="124"/>
      <c r="I28" s="15" t="s">
        <v>99</v>
      </c>
      <c r="J28" s="15" t="s">
        <v>100</v>
      </c>
      <c r="K28" s="15">
        <v>6</v>
      </c>
    </row>
    <row r="29" spans="1:11" ht="13.5" customHeight="1">
      <c r="A29" s="111">
        <v>24</v>
      </c>
      <c r="B29" s="117" t="str">
        <f>'SERIE N°2'!A30</f>
        <v>KEM-SENG Patricia</v>
      </c>
      <c r="C29" s="117"/>
      <c r="D29" s="117"/>
      <c r="E29" s="115" t="str">
        <f>'SERIE N°2'!A32</f>
        <v>Pistolet</v>
      </c>
      <c r="F29" s="115">
        <f>'SERIE N°2'!P29</f>
        <v>133</v>
      </c>
      <c r="G29" s="116">
        <f>'SERIE N°2'!Q29</f>
        <v>0</v>
      </c>
      <c r="H29" s="124"/>
      <c r="I29" s="15" t="s">
        <v>99</v>
      </c>
      <c r="J29" s="15" t="s">
        <v>101</v>
      </c>
      <c r="K29" s="15">
        <v>6</v>
      </c>
    </row>
    <row r="30" spans="1:11" ht="13.5" customHeight="1">
      <c r="A30" s="111">
        <v>25</v>
      </c>
      <c r="B30" s="117" t="str">
        <f>'SERIE N°2'!A60</f>
        <v>ANTIN Alexia</v>
      </c>
      <c r="C30" s="117"/>
      <c r="D30" s="117"/>
      <c r="E30" s="115" t="str">
        <f>'SERIE N°2'!A62</f>
        <v>Pistolet</v>
      </c>
      <c r="F30" s="115">
        <f>'SERIE N°2'!P59</f>
        <v>130</v>
      </c>
      <c r="G30" s="116">
        <f>'SERIE N°2'!Q59</f>
        <v>0</v>
      </c>
      <c r="H30" s="124"/>
      <c r="I30" s="15" t="s">
        <v>99</v>
      </c>
      <c r="J30" s="15" t="s">
        <v>86</v>
      </c>
      <c r="K30" s="15">
        <v>6</v>
      </c>
    </row>
    <row r="31" spans="1:11" ht="13.5" customHeight="1">
      <c r="A31" s="111">
        <v>26</v>
      </c>
      <c r="B31" s="117" t="str">
        <f>'SERIE N°2'!A35</f>
        <v>ROUSSELOT Eymerick</v>
      </c>
      <c r="C31" s="117"/>
      <c r="D31" s="117"/>
      <c r="E31" s="115" t="str">
        <f>'SERIE N°2'!A37</f>
        <v>Pistolet</v>
      </c>
      <c r="F31" s="115">
        <f>'SERIE N°2'!P34</f>
        <v>123</v>
      </c>
      <c r="G31" s="116">
        <f>'SERIE N°2'!Q34</f>
        <v>0</v>
      </c>
      <c r="H31" s="124"/>
      <c r="I31" s="114" t="s">
        <v>99</v>
      </c>
      <c r="J31" s="15" t="s">
        <v>87</v>
      </c>
      <c r="K31" s="15">
        <v>6</v>
      </c>
    </row>
    <row r="32" spans="1:9" ht="13.5" customHeight="1">
      <c r="A32" s="111">
        <v>27</v>
      </c>
      <c r="B32" s="112" t="str">
        <f>'SERIE N° 1'!A55</f>
        <v>SANCHEZ Christine</v>
      </c>
      <c r="C32" s="112"/>
      <c r="D32" s="112"/>
      <c r="E32" s="112" t="str">
        <f>'SERIE N° 1'!A57</f>
        <v>Pistolet</v>
      </c>
      <c r="F32" s="112">
        <f>'SERIE N° 1'!P54</f>
        <v>118</v>
      </c>
      <c r="G32" s="113">
        <f>'SERIE N° 1'!Q54</f>
        <v>0</v>
      </c>
      <c r="H32" s="124"/>
      <c r="I32" s="114"/>
    </row>
    <row r="33" spans="1:9" ht="13.5" customHeight="1">
      <c r="A33" s="111">
        <v>28</v>
      </c>
      <c r="B33" s="117" t="str">
        <f>'SERIE N°2'!A65</f>
        <v>BRAHIM Henri</v>
      </c>
      <c r="C33" s="117"/>
      <c r="D33" s="117"/>
      <c r="E33" s="115" t="str">
        <f>'SERIE N°2'!A67</f>
        <v>Revolver</v>
      </c>
      <c r="F33" s="115">
        <f>'SERIE N°2'!P64</f>
        <v>94</v>
      </c>
      <c r="G33" s="116">
        <f>'SERIE N°2'!Q64</f>
        <v>0</v>
      </c>
      <c r="H33" s="124"/>
      <c r="I33" s="114"/>
    </row>
    <row r="34" spans="1:8" ht="13.5" customHeight="1">
      <c r="A34" s="111">
        <v>29</v>
      </c>
      <c r="B34" s="117">
        <f>'SERIE N°2'!A70</f>
        <v>0</v>
      </c>
      <c r="C34" s="117"/>
      <c r="D34" s="117"/>
      <c r="E34" s="115">
        <f>'SERIE N°2'!A72</f>
        <v>0</v>
      </c>
      <c r="F34" s="115">
        <f>'SERIE N°2'!P69</f>
        <v>0</v>
      </c>
      <c r="G34" s="116">
        <f>'SERIE N°2'!Q69</f>
        <v>0</v>
      </c>
      <c r="H34" s="124"/>
    </row>
    <row r="35" spans="1:8" ht="13.5" customHeight="1">
      <c r="A35" s="111">
        <v>30</v>
      </c>
      <c r="B35" s="117">
        <f>'SERIE N°2'!A75</f>
        <v>0</v>
      </c>
      <c r="C35" s="117"/>
      <c r="D35" s="117"/>
      <c r="E35" s="115">
        <f>'SERIE N°2'!A77</f>
        <v>0</v>
      </c>
      <c r="F35" s="115">
        <f>'SERIE N°2'!P74</f>
        <v>0</v>
      </c>
      <c r="G35" s="116">
        <f>'SERIE N°2'!Q74</f>
        <v>0</v>
      </c>
      <c r="H35" s="125"/>
    </row>
    <row r="36" spans="1:8" ht="13.5" customHeight="1">
      <c r="A36" s="111">
        <v>31</v>
      </c>
      <c r="B36" s="117" t="e">
        <f>#REF!</f>
        <v>#REF!</v>
      </c>
      <c r="C36" s="117"/>
      <c r="D36" s="117"/>
      <c r="E36" s="115" t="e">
        <f>#REF!</f>
        <v>#REF!</v>
      </c>
      <c r="F36" s="117" t="e">
        <f>#REF!</f>
        <v>#REF!</v>
      </c>
      <c r="G36" s="126" t="e">
        <f>#REF!</f>
        <v>#REF!</v>
      </c>
      <c r="H36" s="125"/>
    </row>
    <row r="37" spans="1:8" ht="13.5" customHeight="1">
      <c r="A37" s="111">
        <v>32</v>
      </c>
      <c r="B37" s="117" t="e">
        <f>#REF!</f>
        <v>#REF!</v>
      </c>
      <c r="C37" s="117"/>
      <c r="D37" s="117"/>
      <c r="E37" s="115" t="e">
        <f>#REF!</f>
        <v>#REF!</v>
      </c>
      <c r="F37" s="117" t="e">
        <f>#REF!</f>
        <v>#REF!</v>
      </c>
      <c r="G37" s="126" t="e">
        <f>#REF!</f>
        <v>#REF!</v>
      </c>
      <c r="H37" s="125"/>
    </row>
    <row r="38" spans="1:8" ht="13.5" customHeight="1">
      <c r="A38" s="111">
        <v>33</v>
      </c>
      <c r="B38" s="117" t="e">
        <f>#REF!</f>
        <v>#REF!</v>
      </c>
      <c r="C38" s="117"/>
      <c r="D38" s="117"/>
      <c r="E38" s="115" t="e">
        <f>#REF!</f>
        <v>#REF!</v>
      </c>
      <c r="F38" s="117" t="e">
        <f>#REF!</f>
        <v>#REF!</v>
      </c>
      <c r="G38" s="126" t="e">
        <f>#REF!</f>
        <v>#REF!</v>
      </c>
      <c r="H38" s="125"/>
    </row>
    <row r="39" spans="1:8" ht="13.5" customHeight="1">
      <c r="A39" s="111">
        <v>34</v>
      </c>
      <c r="B39" s="117" t="e">
        <f>#REF!</f>
        <v>#REF!</v>
      </c>
      <c r="C39" s="117"/>
      <c r="D39" s="117"/>
      <c r="E39" s="115" t="e">
        <f>#REF!</f>
        <v>#REF!</v>
      </c>
      <c r="F39" s="117" t="e">
        <f>#REF!</f>
        <v>#REF!</v>
      </c>
      <c r="G39" s="126" t="e">
        <f>#REF!</f>
        <v>#REF!</v>
      </c>
      <c r="H39" s="125"/>
    </row>
    <row r="40" spans="1:8" ht="13.5" customHeight="1">
      <c r="A40" s="111">
        <v>35</v>
      </c>
      <c r="B40" s="117" t="e">
        <f>#REF!</f>
        <v>#REF!</v>
      </c>
      <c r="C40" s="117"/>
      <c r="D40" s="117"/>
      <c r="E40" s="115" t="e">
        <f>#REF!</f>
        <v>#REF!</v>
      </c>
      <c r="F40" s="117" t="e">
        <f>#REF!</f>
        <v>#REF!</v>
      </c>
      <c r="G40" s="126" t="e">
        <f>#REF!</f>
        <v>#REF!</v>
      </c>
      <c r="H40" s="125"/>
    </row>
    <row r="41" spans="1:8" ht="13.5" customHeight="1">
      <c r="A41" s="111">
        <v>36</v>
      </c>
      <c r="B41" s="117" t="e">
        <f>#REF!</f>
        <v>#REF!</v>
      </c>
      <c r="C41" s="117"/>
      <c r="D41" s="117"/>
      <c r="E41" s="115" t="e">
        <f>#REF!</f>
        <v>#REF!</v>
      </c>
      <c r="F41" s="117" t="e">
        <f>#REF!</f>
        <v>#REF!</v>
      </c>
      <c r="G41" s="126" t="e">
        <f>#REF!</f>
        <v>#REF!</v>
      </c>
      <c r="H41" s="125"/>
    </row>
    <row r="42" spans="1:8" ht="13.5" customHeight="1">
      <c r="A42" s="111">
        <v>37</v>
      </c>
      <c r="B42" s="117" t="e">
        <f>#REF!</f>
        <v>#REF!</v>
      </c>
      <c r="C42" s="117"/>
      <c r="D42" s="117"/>
      <c r="E42" s="115" t="e">
        <f>#REF!</f>
        <v>#REF!</v>
      </c>
      <c r="F42" s="117" t="e">
        <f>#REF!</f>
        <v>#REF!</v>
      </c>
      <c r="G42" s="126" t="e">
        <f>#REF!</f>
        <v>#REF!</v>
      </c>
      <c r="H42" s="125"/>
    </row>
    <row r="43" spans="1:8" ht="13.5" customHeight="1">
      <c r="A43" s="111">
        <v>38</v>
      </c>
      <c r="B43" s="117" t="e">
        <f>#REF!</f>
        <v>#REF!</v>
      </c>
      <c r="C43" s="117"/>
      <c r="D43" s="117"/>
      <c r="E43" s="115" t="e">
        <f>#REF!</f>
        <v>#REF!</v>
      </c>
      <c r="F43" s="117" t="e">
        <f>#REF!</f>
        <v>#REF!</v>
      </c>
      <c r="G43" s="126" t="e">
        <f>#REF!</f>
        <v>#REF!</v>
      </c>
      <c r="H43" s="125"/>
    </row>
    <row r="44" spans="1:8" ht="13.5" customHeight="1">
      <c r="A44" s="111">
        <v>39</v>
      </c>
      <c r="B44" s="117" t="e">
        <f>#REF!</f>
        <v>#REF!</v>
      </c>
      <c r="C44" s="117"/>
      <c r="D44" s="117"/>
      <c r="E44" s="115" t="e">
        <f>#REF!</f>
        <v>#REF!</v>
      </c>
      <c r="F44" s="117" t="e">
        <f>#REF!</f>
        <v>#REF!</v>
      </c>
      <c r="G44" s="126" t="e">
        <f>#REF!</f>
        <v>#REF!</v>
      </c>
      <c r="H44" s="125"/>
    </row>
    <row r="45" spans="1:8" ht="13.5" customHeight="1">
      <c r="A45" s="111">
        <v>40</v>
      </c>
      <c r="B45" s="117" t="e">
        <f>#REF!</f>
        <v>#REF!</v>
      </c>
      <c r="C45" s="117"/>
      <c r="D45" s="117"/>
      <c r="E45" s="115" t="e">
        <f>#REF!</f>
        <v>#REF!</v>
      </c>
      <c r="F45" s="117" t="e">
        <f>#REF!</f>
        <v>#REF!</v>
      </c>
      <c r="G45" s="126" t="e">
        <f>#REF!</f>
        <v>#REF!</v>
      </c>
      <c r="H45" s="125"/>
    </row>
    <row r="46" spans="1:8" ht="13.5" customHeight="1">
      <c r="A46" s="111">
        <v>41</v>
      </c>
      <c r="B46" s="117" t="e">
        <f>#REF!</f>
        <v>#REF!</v>
      </c>
      <c r="C46" s="117"/>
      <c r="D46" s="117"/>
      <c r="E46" s="115" t="e">
        <f>#REF!</f>
        <v>#REF!</v>
      </c>
      <c r="F46" s="117" t="e">
        <f>#REF!</f>
        <v>#REF!</v>
      </c>
      <c r="G46" s="126" t="e">
        <f>#REF!</f>
        <v>#REF!</v>
      </c>
      <c r="H46" s="125"/>
    </row>
    <row r="47" spans="1:8" ht="13.5" customHeight="1">
      <c r="A47" s="111">
        <v>42</v>
      </c>
      <c r="B47" s="117" t="e">
        <f>#REF!</f>
        <v>#REF!</v>
      </c>
      <c r="C47" s="117"/>
      <c r="D47" s="117"/>
      <c r="E47" s="115" t="e">
        <f>#REF!</f>
        <v>#REF!</v>
      </c>
      <c r="F47" s="117" t="e">
        <f>#REF!</f>
        <v>#REF!</v>
      </c>
      <c r="G47" s="126" t="e">
        <f>#REF!</f>
        <v>#REF!</v>
      </c>
      <c r="H47" s="125"/>
    </row>
    <row r="48" spans="1:8" ht="13.5" customHeight="1">
      <c r="A48" s="111">
        <v>43</v>
      </c>
      <c r="B48" s="117" t="e">
        <f>#REF!</f>
        <v>#REF!</v>
      </c>
      <c r="C48" s="117"/>
      <c r="D48" s="117"/>
      <c r="E48" s="115" t="e">
        <f>#REF!</f>
        <v>#REF!</v>
      </c>
      <c r="F48" s="117" t="e">
        <f>#REF!</f>
        <v>#REF!</v>
      </c>
      <c r="G48" s="126" t="e">
        <f>#REF!</f>
        <v>#REF!</v>
      </c>
      <c r="H48" s="125"/>
    </row>
    <row r="49" spans="1:8" ht="13.5" customHeight="1">
      <c r="A49" s="111">
        <v>44</v>
      </c>
      <c r="B49" s="117" t="e">
        <f>#REF!</f>
        <v>#REF!</v>
      </c>
      <c r="C49" s="117"/>
      <c r="D49" s="117"/>
      <c r="E49" s="115" t="e">
        <f>#REF!</f>
        <v>#REF!</v>
      </c>
      <c r="F49" s="117" t="e">
        <f>#REF!</f>
        <v>#REF!</v>
      </c>
      <c r="G49" s="126" t="e">
        <f>#REF!</f>
        <v>#REF!</v>
      </c>
      <c r="H49" s="125"/>
    </row>
    <row r="50" spans="1:7" ht="13.5" customHeight="1">
      <c r="A50" s="127">
        <v>45</v>
      </c>
      <c r="B50" s="128" t="e">
        <f>#REF!</f>
        <v>#REF!</v>
      </c>
      <c r="C50" s="128"/>
      <c r="D50" s="128"/>
      <c r="E50" s="129" t="e">
        <f>#REF!</f>
        <v>#REF!</v>
      </c>
      <c r="F50" s="128" t="e">
        <f>#REF!</f>
        <v>#REF!</v>
      </c>
      <c r="G50" s="130" t="e">
        <f>#REF!</f>
        <v>#REF!</v>
      </c>
    </row>
    <row r="51" ht="13.5" customHeight="1">
      <c r="H51" s="114"/>
    </row>
    <row r="52" spans="3:8" ht="13.5" customHeight="1">
      <c r="C52" s="16" t="s">
        <v>102</v>
      </c>
      <c r="D52"/>
      <c r="H52" s="114"/>
    </row>
    <row r="53" spans="2:8" ht="13.5" customHeight="1">
      <c r="B53"/>
      <c r="C53"/>
      <c r="G53"/>
      <c r="H53" s="114"/>
    </row>
    <row r="54" spans="2:8" ht="13.5" customHeight="1">
      <c r="B54"/>
      <c r="C54"/>
      <c r="G54"/>
      <c r="H54" s="114"/>
    </row>
    <row r="55" spans="2:7" ht="13.5" customHeight="1">
      <c r="B55"/>
      <c r="C55"/>
      <c r="G55"/>
    </row>
    <row r="56" ht="13.5" customHeight="1"/>
    <row r="57" ht="13.5" customHeight="1"/>
    <row r="58" ht="13.5" customHeight="1"/>
    <row r="59" ht="13.5" customHeight="1"/>
    <row r="60" ht="13.5" customHeight="1"/>
  </sheetData>
  <sheetProtection selectLockedCells="1" selectUnlockedCells="1"/>
  <mergeCells count="8">
    <mergeCell ref="I18:K18"/>
    <mergeCell ref="I24:K24"/>
    <mergeCell ref="A1:G1"/>
    <mergeCell ref="A2:B2"/>
    <mergeCell ref="E2:G2"/>
    <mergeCell ref="I4:K4"/>
    <mergeCell ref="I6:K6"/>
    <mergeCell ref="I13:K13"/>
  </mergeCells>
  <printOptions horizontalCentered="1" verticalCentered="1"/>
  <pageMargins left="0.24305555555555555" right="0.13194444444444445" top="0" bottom="0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="130" zoomScaleNormal="130" zoomScalePageLayoutView="0" workbookViewId="0" topLeftCell="A37">
      <selection activeCell="G38" sqref="G38"/>
    </sheetView>
  </sheetViews>
  <sheetFormatPr defaultColWidth="11.57421875" defaultRowHeight="12.75"/>
  <cols>
    <col min="1" max="1" width="12.57421875" style="16" customWidth="1"/>
    <col min="2" max="2" width="33.57421875" style="16" customWidth="1"/>
    <col min="3" max="4" width="0" style="16" hidden="1" customWidth="1"/>
    <col min="5" max="5" width="14.7109375" style="16" customWidth="1"/>
    <col min="6" max="7" width="17.57421875" style="16" customWidth="1"/>
    <col min="8" max="8" width="0" style="16" hidden="1" customWidth="1"/>
    <col min="9" max="233" width="11.57421875" style="16" customWidth="1"/>
  </cols>
  <sheetData>
    <row r="1" spans="1:7" ht="19.5">
      <c r="A1" s="168" t="s">
        <v>103</v>
      </c>
      <c r="B1" s="168"/>
      <c r="C1" s="168"/>
      <c r="D1" s="168"/>
      <c r="E1" s="168"/>
      <c r="F1" s="168"/>
      <c r="G1" s="168"/>
    </row>
    <row r="2" spans="1:8" ht="19.5">
      <c r="A2" s="169" t="str">
        <f>'CLASSEMENT SCRATCH'!A2</f>
        <v>MATCH  ANTC  du :</v>
      </c>
      <c r="B2" s="169"/>
      <c r="C2" s="131"/>
      <c r="D2" s="131"/>
      <c r="E2" s="170">
        <f>'INSCRIPTION TAR'!E1</f>
        <v>42322</v>
      </c>
      <c r="F2" s="170"/>
      <c r="G2" s="170"/>
      <c r="H2"/>
    </row>
    <row r="3" spans="1:8" ht="19.5" customHeight="1">
      <c r="A3" s="132" t="s">
        <v>78</v>
      </c>
      <c r="B3" s="106" t="s">
        <v>79</v>
      </c>
      <c r="C3" s="106"/>
      <c r="D3" s="106"/>
      <c r="E3" s="106" t="s">
        <v>3</v>
      </c>
      <c r="F3" s="106" t="s">
        <v>104</v>
      </c>
      <c r="G3" s="107" t="s">
        <v>43</v>
      </c>
      <c r="H3" s="107" t="s">
        <v>82</v>
      </c>
    </row>
    <row r="4" spans="1:8" ht="19.5" customHeight="1">
      <c r="A4" s="171" t="s">
        <v>105</v>
      </c>
      <c r="B4" s="171"/>
      <c r="C4" s="171"/>
      <c r="D4" s="171"/>
      <c r="E4" s="171"/>
      <c r="F4" s="171"/>
      <c r="G4" s="171"/>
      <c r="H4" s="110"/>
    </row>
    <row r="5" spans="1:8" ht="19.5" customHeight="1">
      <c r="A5" s="111">
        <v>1</v>
      </c>
      <c r="B5" s="112" t="s">
        <v>14</v>
      </c>
      <c r="C5" s="109"/>
      <c r="D5" s="109"/>
      <c r="E5" s="109"/>
      <c r="F5" s="109">
        <v>284</v>
      </c>
      <c r="G5" s="110">
        <v>1</v>
      </c>
      <c r="H5" s="110">
        <f aca="true" t="shared" si="0" ref="H5:H14">G5</f>
        <v>1</v>
      </c>
    </row>
    <row r="6" spans="1:8" ht="19.5" customHeight="1">
      <c r="A6" s="111">
        <v>2</v>
      </c>
      <c r="B6" s="112" t="s">
        <v>23</v>
      </c>
      <c r="C6" s="109"/>
      <c r="D6" s="109"/>
      <c r="E6"/>
      <c r="F6" s="109">
        <v>270</v>
      </c>
      <c r="G6" s="110">
        <v>1</v>
      </c>
      <c r="H6" s="110">
        <f t="shared" si="0"/>
        <v>1</v>
      </c>
    </row>
    <row r="7" spans="1:8" ht="19.5" customHeight="1">
      <c r="A7" s="111">
        <v>3</v>
      </c>
      <c r="B7" s="112" t="s">
        <v>29</v>
      </c>
      <c r="C7" s="109"/>
      <c r="D7" s="109"/>
      <c r="E7" s="109"/>
      <c r="F7" s="109">
        <v>270</v>
      </c>
      <c r="G7" s="110">
        <v>1</v>
      </c>
      <c r="H7" s="110">
        <f t="shared" si="0"/>
        <v>1</v>
      </c>
    </row>
    <row r="8" spans="1:8" ht="19.5" customHeight="1">
      <c r="A8" s="111">
        <v>4</v>
      </c>
      <c r="B8" s="112" t="s">
        <v>13</v>
      </c>
      <c r="C8" s="109"/>
      <c r="D8" s="109"/>
      <c r="E8" s="109"/>
      <c r="F8" s="109">
        <v>231</v>
      </c>
      <c r="G8" s="110"/>
      <c r="H8" s="110">
        <f t="shared" si="0"/>
        <v>0</v>
      </c>
    </row>
    <row r="9" spans="1:8" ht="19.5" customHeight="1">
      <c r="A9" s="111">
        <v>5</v>
      </c>
      <c r="B9" s="112" t="s">
        <v>21</v>
      </c>
      <c r="C9" s="109"/>
      <c r="D9" s="109"/>
      <c r="E9" s="109"/>
      <c r="F9" s="109">
        <v>192</v>
      </c>
      <c r="G9" s="110"/>
      <c r="H9" s="110">
        <f t="shared" si="0"/>
        <v>0</v>
      </c>
    </row>
    <row r="10" spans="1:8" ht="19.5" customHeight="1">
      <c r="A10" s="111">
        <v>6</v>
      </c>
      <c r="B10" s="112" t="s">
        <v>11</v>
      </c>
      <c r="C10" s="109"/>
      <c r="D10" s="109"/>
      <c r="E10" s="109"/>
      <c r="F10" s="109">
        <v>191</v>
      </c>
      <c r="G10" s="110">
        <v>1</v>
      </c>
      <c r="H10" s="110">
        <f t="shared" si="0"/>
        <v>1</v>
      </c>
    </row>
    <row r="11" spans="1:8" ht="19.5" customHeight="1">
      <c r="A11" s="111">
        <v>7</v>
      </c>
      <c r="B11" s="112" t="s">
        <v>36</v>
      </c>
      <c r="C11" s="109"/>
      <c r="D11" s="109"/>
      <c r="E11" s="109"/>
      <c r="F11" s="109">
        <v>130</v>
      </c>
      <c r="G11" s="110"/>
      <c r="H11" s="110">
        <f t="shared" si="0"/>
        <v>0</v>
      </c>
    </row>
    <row r="12" spans="1:8" ht="19.5" customHeight="1">
      <c r="A12" s="111">
        <v>8</v>
      </c>
      <c r="B12" s="112" t="s">
        <v>31</v>
      </c>
      <c r="C12" s="109"/>
      <c r="D12" s="109"/>
      <c r="E12" s="109"/>
      <c r="F12" s="109">
        <v>123</v>
      </c>
      <c r="G12" s="110"/>
      <c r="H12" s="110">
        <f t="shared" si="0"/>
        <v>0</v>
      </c>
    </row>
    <row r="13" spans="1:8" ht="19.5" customHeight="1">
      <c r="A13" s="111">
        <v>9</v>
      </c>
      <c r="B13" s="112" t="s">
        <v>19</v>
      </c>
      <c r="C13" s="109"/>
      <c r="D13" s="109"/>
      <c r="E13" s="109"/>
      <c r="F13" s="109">
        <v>118</v>
      </c>
      <c r="G13" s="110"/>
      <c r="H13" s="110">
        <f t="shared" si="0"/>
        <v>0</v>
      </c>
    </row>
    <row r="14" spans="1:8" ht="19.5" customHeight="1">
      <c r="A14" s="111">
        <v>10</v>
      </c>
      <c r="B14" s="112"/>
      <c r="C14" s="109"/>
      <c r="D14" s="109"/>
      <c r="E14" s="109"/>
      <c r="F14" s="109"/>
      <c r="G14" s="110"/>
      <c r="H14" s="110">
        <f t="shared" si="0"/>
        <v>0</v>
      </c>
    </row>
    <row r="15" spans="1:8" ht="19.5" customHeight="1">
      <c r="A15" s="172" t="s">
        <v>106</v>
      </c>
      <c r="B15" s="172"/>
      <c r="C15" s="172"/>
      <c r="D15" s="172"/>
      <c r="E15" s="172"/>
      <c r="F15" s="172"/>
      <c r="G15" s="172"/>
      <c r="H15" s="110" t="e">
        <f>#REF!</f>
        <v>#REF!</v>
      </c>
    </row>
    <row r="16" spans="1:8" ht="19.5" customHeight="1">
      <c r="A16" s="111">
        <v>1</v>
      </c>
      <c r="B16" s="115" t="s">
        <v>16</v>
      </c>
      <c r="C16" s="115"/>
      <c r="D16" s="115"/>
      <c r="E16" s="115">
        <f>'SERIE N°2'!A23</f>
        <v>0</v>
      </c>
      <c r="F16" s="133">
        <v>336</v>
      </c>
      <c r="G16" s="134">
        <v>1</v>
      </c>
      <c r="H16" s="135"/>
    </row>
    <row r="17" spans="1:8" ht="19.5" customHeight="1">
      <c r="A17" s="111">
        <v>2</v>
      </c>
      <c r="B17" s="112" t="s">
        <v>17</v>
      </c>
      <c r="C17" s="109"/>
      <c r="D17" s="109"/>
      <c r="E17" s="109"/>
      <c r="F17" s="109">
        <v>316</v>
      </c>
      <c r="G17" s="110">
        <v>2</v>
      </c>
      <c r="H17" s="135"/>
    </row>
    <row r="18" spans="1:8" ht="19.5" customHeight="1">
      <c r="A18" s="111">
        <v>3</v>
      </c>
      <c r="B18" s="119" t="s">
        <v>28</v>
      </c>
      <c r="C18" s="136"/>
      <c r="D18" s="136"/>
      <c r="E18" s="136"/>
      <c r="F18" s="136">
        <v>293</v>
      </c>
      <c r="G18" s="124">
        <v>2</v>
      </c>
      <c r="H18" s="135"/>
    </row>
    <row r="19" spans="1:8" ht="19.5" customHeight="1">
      <c r="A19" s="111">
        <v>4</v>
      </c>
      <c r="B19" s="119" t="s">
        <v>34</v>
      </c>
      <c r="C19" s="136"/>
      <c r="D19" s="136"/>
      <c r="E19" s="136"/>
      <c r="F19" s="136">
        <v>290</v>
      </c>
      <c r="G19" s="124">
        <v>1</v>
      </c>
      <c r="H19" s="135"/>
    </row>
    <row r="20" spans="1:8" ht="19.5" customHeight="1">
      <c r="A20" s="111">
        <v>5</v>
      </c>
      <c r="B20" s="119" t="s">
        <v>25</v>
      </c>
      <c r="C20" s="136"/>
      <c r="D20" s="136"/>
      <c r="E20" s="136"/>
      <c r="F20" s="136">
        <v>289</v>
      </c>
      <c r="G20" s="124">
        <v>2</v>
      </c>
      <c r="H20" s="135"/>
    </row>
    <row r="21" spans="1:8" ht="19.5" customHeight="1">
      <c r="A21" s="111">
        <v>6</v>
      </c>
      <c r="B21" s="112" t="s">
        <v>107</v>
      </c>
      <c r="C21" s="112"/>
      <c r="D21" s="112"/>
      <c r="E21" s="112">
        <f>'SERIE N° 1'!A58</f>
        <v>0</v>
      </c>
      <c r="F21" s="109">
        <v>270</v>
      </c>
      <c r="G21" s="110">
        <f>'SERIE N° 1'!Q55</f>
        <v>0</v>
      </c>
      <c r="H21" s="110">
        <f aca="true" t="shared" si="1" ref="H21:H30">G15</f>
        <v>0</v>
      </c>
    </row>
    <row r="22" spans="1:8" ht="19.5" customHeight="1">
      <c r="A22" s="111">
        <v>7</v>
      </c>
      <c r="B22" s="112" t="s">
        <v>37</v>
      </c>
      <c r="C22" s="109"/>
      <c r="D22" s="109"/>
      <c r="E22" s="109"/>
      <c r="F22" s="109">
        <v>267</v>
      </c>
      <c r="G22" s="110">
        <v>3</v>
      </c>
      <c r="H22" s="110">
        <f t="shared" si="1"/>
        <v>1</v>
      </c>
    </row>
    <row r="23" spans="1:8" ht="19.5" customHeight="1">
      <c r="A23" s="111">
        <v>8</v>
      </c>
      <c r="B23" s="119" t="s">
        <v>35</v>
      </c>
      <c r="C23" s="136"/>
      <c r="D23" s="136"/>
      <c r="E23" s="136"/>
      <c r="F23" s="136">
        <v>258</v>
      </c>
      <c r="G23" s="124">
        <v>3</v>
      </c>
      <c r="H23" s="110">
        <f t="shared" si="1"/>
        <v>2</v>
      </c>
    </row>
    <row r="24" spans="1:8" ht="19.5" customHeight="1">
      <c r="A24" s="137">
        <v>9</v>
      </c>
      <c r="B24" s="115" t="s">
        <v>10</v>
      </c>
      <c r="C24" s="115"/>
      <c r="D24" s="115"/>
      <c r="E24" s="115">
        <f>'SERIE N°2'!A38</f>
        <v>0</v>
      </c>
      <c r="F24" s="133">
        <v>253</v>
      </c>
      <c r="G24" s="134">
        <f>'SERIE N°2'!Q35</f>
        <v>0</v>
      </c>
      <c r="H24" s="110">
        <f t="shared" si="1"/>
        <v>2</v>
      </c>
    </row>
    <row r="25" spans="1:8" ht="19.5" customHeight="1">
      <c r="A25" s="111">
        <v>10</v>
      </c>
      <c r="B25" s="117" t="s">
        <v>15</v>
      </c>
      <c r="C25" s="117"/>
      <c r="D25" s="117"/>
      <c r="E25" s="115">
        <f>'SERIE N°2'!A68</f>
        <v>0</v>
      </c>
      <c r="F25" s="133">
        <v>241</v>
      </c>
      <c r="G25" s="134">
        <f>'SERIE N°2'!Q65</f>
        <v>0</v>
      </c>
      <c r="H25" s="110">
        <f t="shared" si="1"/>
        <v>1</v>
      </c>
    </row>
    <row r="26" spans="1:8" ht="19.5" customHeight="1">
      <c r="A26" s="111">
        <v>11</v>
      </c>
      <c r="B26" s="119" t="s">
        <v>26</v>
      </c>
      <c r="C26" s="136"/>
      <c r="D26" s="136"/>
      <c r="E26" s="136"/>
      <c r="F26" s="136">
        <v>238</v>
      </c>
      <c r="G26" s="124">
        <v>1</v>
      </c>
      <c r="H26" s="110">
        <f t="shared" si="1"/>
        <v>2</v>
      </c>
    </row>
    <row r="27" spans="1:8" ht="19.5" customHeight="1">
      <c r="A27" s="111">
        <v>12</v>
      </c>
      <c r="B27" s="119" t="s">
        <v>32</v>
      </c>
      <c r="C27" s="136"/>
      <c r="D27" s="136"/>
      <c r="E27" s="136"/>
      <c r="F27" s="136">
        <v>235</v>
      </c>
      <c r="G27" s="124">
        <v>1</v>
      </c>
      <c r="H27" s="110">
        <f t="shared" si="1"/>
        <v>0</v>
      </c>
    </row>
    <row r="28" spans="1:8" ht="19.5" customHeight="1">
      <c r="A28" s="111">
        <v>13</v>
      </c>
      <c r="B28" s="112" t="s">
        <v>27</v>
      </c>
      <c r="C28" s="109"/>
      <c r="D28" s="109"/>
      <c r="E28" s="109"/>
      <c r="F28" s="109">
        <v>214</v>
      </c>
      <c r="G28" s="110"/>
      <c r="H28" s="110">
        <f t="shared" si="1"/>
        <v>3</v>
      </c>
    </row>
    <row r="29" spans="1:8" ht="19.5" customHeight="1">
      <c r="A29" s="111">
        <v>14</v>
      </c>
      <c r="B29" s="112" t="s">
        <v>22</v>
      </c>
      <c r="C29" s="109"/>
      <c r="D29" s="109"/>
      <c r="E29" s="109"/>
      <c r="F29" s="109">
        <v>205</v>
      </c>
      <c r="G29" s="110">
        <v>1</v>
      </c>
      <c r="H29" s="110">
        <f t="shared" si="1"/>
        <v>3</v>
      </c>
    </row>
    <row r="30" spans="1:8" ht="19.5" customHeight="1">
      <c r="A30" s="138">
        <v>15</v>
      </c>
      <c r="B30" s="112" t="s">
        <v>18</v>
      </c>
      <c r="C30" s="112"/>
      <c r="D30" s="112"/>
      <c r="E30" s="112">
        <f>'SERIE N° 1'!A63</f>
        <v>0</v>
      </c>
      <c r="F30" s="109">
        <v>199</v>
      </c>
      <c r="G30" s="110"/>
      <c r="H30" s="110">
        <f t="shared" si="1"/>
        <v>0</v>
      </c>
    </row>
    <row r="31" spans="1:8" ht="19.5" customHeight="1">
      <c r="A31" s="138">
        <v>16</v>
      </c>
      <c r="B31" s="119" t="s">
        <v>9</v>
      </c>
      <c r="C31" s="136"/>
      <c r="D31" s="136"/>
      <c r="E31" s="136"/>
      <c r="F31" s="136">
        <v>190</v>
      </c>
      <c r="G31" s="124">
        <v>1</v>
      </c>
      <c r="H31" s="110"/>
    </row>
    <row r="32" spans="1:8" ht="19.5" customHeight="1">
      <c r="A32" s="138">
        <v>17</v>
      </c>
      <c r="B32" s="119" t="s">
        <v>33</v>
      </c>
      <c r="C32" s="136"/>
      <c r="D32" s="136"/>
      <c r="E32" s="136"/>
      <c r="F32" s="136">
        <v>156</v>
      </c>
      <c r="G32" s="124">
        <v>1</v>
      </c>
      <c r="H32" s="110"/>
    </row>
    <row r="33" spans="1:8" ht="19.5" customHeight="1">
      <c r="A33" s="138">
        <v>18</v>
      </c>
      <c r="B33" s="119" t="s">
        <v>30</v>
      </c>
      <c r="C33" s="136"/>
      <c r="D33" s="136"/>
      <c r="E33" s="136"/>
      <c r="F33" s="136">
        <v>133</v>
      </c>
      <c r="G33" s="124"/>
      <c r="H33" s="110"/>
    </row>
    <row r="34" spans="1:8" ht="19.5" customHeight="1">
      <c r="A34" s="138">
        <v>19</v>
      </c>
      <c r="B34" s="119" t="s">
        <v>20</v>
      </c>
      <c r="C34" s="136"/>
      <c r="D34" s="136"/>
      <c r="E34" s="136"/>
      <c r="F34" s="136">
        <v>94</v>
      </c>
      <c r="G34" s="124"/>
      <c r="H34" s="110"/>
    </row>
    <row r="35" spans="1:8" ht="19.5" customHeight="1">
      <c r="A35" s="172" t="s">
        <v>108</v>
      </c>
      <c r="B35" s="172"/>
      <c r="C35" s="172"/>
      <c r="D35" s="172"/>
      <c r="E35" s="172"/>
      <c r="F35" s="172"/>
      <c r="G35" s="172"/>
      <c r="H35" s="124"/>
    </row>
    <row r="36" spans="1:8" ht="19.5" customHeight="1">
      <c r="A36" s="111">
        <v>1</v>
      </c>
      <c r="B36" s="112" t="s">
        <v>10</v>
      </c>
      <c r="C36" s="109"/>
      <c r="D36" s="109"/>
      <c r="E36" s="109" t="s">
        <v>109</v>
      </c>
      <c r="F36" s="109">
        <v>253</v>
      </c>
      <c r="G36" s="110"/>
      <c r="H36" s="124"/>
    </row>
    <row r="37" spans="1:8" ht="19.5" customHeight="1">
      <c r="A37" s="111">
        <v>2</v>
      </c>
      <c r="B37" s="112" t="s">
        <v>11</v>
      </c>
      <c r="C37" s="109"/>
      <c r="D37" s="109"/>
      <c r="E37" s="109" t="s">
        <v>110</v>
      </c>
      <c r="F37" s="109">
        <v>191</v>
      </c>
      <c r="G37" s="110">
        <v>1</v>
      </c>
      <c r="H37" s="124"/>
    </row>
    <row r="38" spans="1:8" ht="19.5" customHeight="1">
      <c r="A38" s="111">
        <v>3</v>
      </c>
      <c r="B38" s="112" t="s">
        <v>33</v>
      </c>
      <c r="C38" s="109"/>
      <c r="D38" s="109"/>
      <c r="E38" s="109" t="s">
        <v>109</v>
      </c>
      <c r="F38" s="109">
        <v>156</v>
      </c>
      <c r="G38" s="110">
        <v>1</v>
      </c>
      <c r="H38" s="124"/>
    </row>
    <row r="39" spans="1:8" ht="19.5" customHeight="1">
      <c r="A39" s="111">
        <v>4</v>
      </c>
      <c r="B39" s="112" t="s">
        <v>30</v>
      </c>
      <c r="C39" s="109"/>
      <c r="D39" s="109"/>
      <c r="E39" s="109" t="s">
        <v>109</v>
      </c>
      <c r="F39" s="109">
        <v>133</v>
      </c>
      <c r="G39" s="110"/>
      <c r="H39" s="124"/>
    </row>
    <row r="40" spans="1:8" ht="19.5" customHeight="1">
      <c r="A40" s="111">
        <v>5</v>
      </c>
      <c r="B40" s="112" t="s">
        <v>36</v>
      </c>
      <c r="C40" s="109"/>
      <c r="D40" s="109"/>
      <c r="E40" s="109" t="s">
        <v>110</v>
      </c>
      <c r="F40" s="109">
        <v>130</v>
      </c>
      <c r="G40" s="110"/>
      <c r="H40" s="124"/>
    </row>
    <row r="41" spans="1:8" ht="19.5" customHeight="1">
      <c r="A41" s="111">
        <v>6</v>
      </c>
      <c r="B41" s="112" t="s">
        <v>19</v>
      </c>
      <c r="C41" s="109"/>
      <c r="D41" s="109"/>
      <c r="E41" s="109" t="s">
        <v>110</v>
      </c>
      <c r="F41" s="109">
        <v>118</v>
      </c>
      <c r="G41" s="110"/>
      <c r="H41" s="124"/>
    </row>
    <row r="42" spans="1:8" ht="19.5" customHeight="1">
      <c r="A42" s="127"/>
      <c r="B42" s="139"/>
      <c r="C42" s="140"/>
      <c r="D42" s="140"/>
      <c r="E42" s="140"/>
      <c r="F42" s="140"/>
      <c r="G42" s="125"/>
      <c r="H42" s="141"/>
    </row>
    <row r="43" ht="19.5" customHeight="1">
      <c r="H43" s="141"/>
    </row>
    <row r="44" ht="19.5" customHeight="1">
      <c r="H44" s="141"/>
    </row>
    <row r="45" ht="19.5" customHeight="1">
      <c r="H45" s="141"/>
    </row>
    <row r="46" ht="19.5" customHeight="1">
      <c r="H46" s="142"/>
    </row>
    <row r="47" ht="19.5" customHeight="1"/>
    <row r="48" ht="19.5" customHeight="1">
      <c r="H48" s="114"/>
    </row>
    <row r="49" ht="19.5" customHeight="1">
      <c r="H49" s="114"/>
    </row>
    <row r="50" ht="19.5" customHeight="1">
      <c r="H50" s="114"/>
    </row>
    <row r="51" ht="19.5" customHeight="1">
      <c r="H51" s="114"/>
    </row>
  </sheetData>
  <sheetProtection selectLockedCells="1" selectUnlockedCells="1"/>
  <mergeCells count="6">
    <mergeCell ref="A1:G1"/>
    <mergeCell ref="A2:B2"/>
    <mergeCell ref="E2:G2"/>
    <mergeCell ref="A4:G4"/>
    <mergeCell ref="A15:G15"/>
    <mergeCell ref="A35:G35"/>
  </mergeCells>
  <printOptions horizontalCentered="1"/>
  <pageMargins left="0.28680555555555554" right="0.28680555555555554" top="0.10625" bottom="0.1270833333333333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Baudouin</dc:creator>
  <cp:keywords/>
  <dc:description/>
  <cp:lastModifiedBy>Baudouin</cp:lastModifiedBy>
  <dcterms:created xsi:type="dcterms:W3CDTF">2015-11-15T23:35:01Z</dcterms:created>
  <dcterms:modified xsi:type="dcterms:W3CDTF">2015-11-15T23:35:01Z</dcterms:modified>
  <cp:category/>
  <cp:version/>
  <cp:contentType/>
  <cp:contentStatus/>
</cp:coreProperties>
</file>